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MEAN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5" i="1" l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Y45" i="1" s="1"/>
  <c r="F45" i="1"/>
  <c r="E45" i="1"/>
  <c r="AC44" i="1"/>
  <c r="Z44" i="1"/>
  <c r="G44" i="1"/>
  <c r="Y44" i="1" s="1"/>
  <c r="AC43" i="1"/>
  <c r="Z43" i="1"/>
  <c r="G43" i="1"/>
  <c r="Y43" i="1" s="1"/>
  <c r="AC42" i="1"/>
  <c r="Z42" i="1"/>
  <c r="G42" i="1"/>
  <c r="Y42" i="1" s="1"/>
  <c r="Z41" i="1"/>
  <c r="AC41" i="1" s="1"/>
  <c r="G41" i="1"/>
  <c r="Y41" i="1" s="1"/>
  <c r="Z40" i="1"/>
  <c r="AC40" i="1" s="1"/>
  <c r="G40" i="1"/>
  <c r="Y40" i="1" s="1"/>
  <c r="Z39" i="1"/>
  <c r="AC39" i="1" s="1"/>
  <c r="G39" i="1"/>
  <c r="Y39" i="1" s="1"/>
  <c r="Z38" i="1"/>
  <c r="AC38" i="1" s="1"/>
  <c r="G38" i="1"/>
  <c r="Y38" i="1" s="1"/>
  <c r="Z37" i="1"/>
  <c r="AC37" i="1" s="1"/>
  <c r="G37" i="1"/>
  <c r="Y37" i="1" s="1"/>
  <c r="Z36" i="1"/>
  <c r="AC36" i="1" s="1"/>
  <c r="G36" i="1"/>
  <c r="Y36" i="1" s="1"/>
  <c r="Z35" i="1"/>
  <c r="AC35" i="1" s="1"/>
  <c r="G35" i="1"/>
  <c r="Y35" i="1" s="1"/>
  <c r="Z34" i="1"/>
  <c r="AC34" i="1" s="1"/>
  <c r="G34" i="1"/>
  <c r="Y34" i="1" s="1"/>
  <c r="G33" i="1"/>
  <c r="Z33" i="1" s="1"/>
  <c r="AC33" i="1" s="1"/>
  <c r="G32" i="1"/>
  <c r="Z32" i="1" s="1"/>
  <c r="AC32" i="1" s="1"/>
  <c r="G31" i="1"/>
  <c r="Y31" i="1" s="1"/>
  <c r="G30" i="1"/>
  <c r="Z30" i="1" s="1"/>
  <c r="AC30" i="1" s="1"/>
  <c r="G29" i="1"/>
  <c r="Y29" i="1" s="1"/>
  <c r="G28" i="1"/>
  <c r="Y28" i="1" s="1"/>
  <c r="Z27" i="1"/>
  <c r="G27" i="1"/>
  <c r="Y27" i="1" s="1"/>
  <c r="Z26" i="1"/>
  <c r="AC26" i="1" s="1"/>
  <c r="G26" i="1"/>
  <c r="Y26" i="1" s="1"/>
  <c r="Z25" i="1"/>
  <c r="AC25" i="1" s="1"/>
  <c r="G25" i="1"/>
  <c r="Y25" i="1" s="1"/>
  <c r="Z24" i="1"/>
  <c r="AC24" i="1" s="1"/>
  <c r="G24" i="1"/>
  <c r="Y24" i="1" s="1"/>
  <c r="Z23" i="1"/>
  <c r="AC23" i="1" s="1"/>
  <c r="G23" i="1"/>
  <c r="Y23" i="1" s="1"/>
  <c r="Z22" i="1"/>
  <c r="AC22" i="1" s="1"/>
  <c r="G22" i="1"/>
  <c r="Y22" i="1" s="1"/>
  <c r="Z21" i="1"/>
  <c r="AC21" i="1" s="1"/>
  <c r="G21" i="1"/>
  <c r="Y21" i="1" s="1"/>
  <c r="Z20" i="1"/>
  <c r="AC20" i="1" s="1"/>
  <c r="G20" i="1"/>
  <c r="Y20" i="1" s="1"/>
  <c r="Z19" i="1"/>
  <c r="AC19" i="1" s="1"/>
  <c r="G19" i="1"/>
  <c r="Y19" i="1" s="1"/>
  <c r="Z18" i="1"/>
  <c r="AC18" i="1" s="1"/>
  <c r="G18" i="1"/>
  <c r="Y18" i="1" s="1"/>
  <c r="Z17" i="1"/>
  <c r="AC17" i="1" s="1"/>
  <c r="G17" i="1"/>
  <c r="Y17" i="1" s="1"/>
  <c r="Z16" i="1"/>
  <c r="AC16" i="1" s="1"/>
  <c r="G16" i="1"/>
  <c r="Y16" i="1" s="1"/>
  <c r="Z15" i="1"/>
  <c r="AC15" i="1" s="1"/>
  <c r="G15" i="1"/>
  <c r="Y15" i="1" s="1"/>
  <c r="Z14" i="1"/>
  <c r="AC14" i="1" s="1"/>
  <c r="G14" i="1"/>
  <c r="Y14" i="1" s="1"/>
  <c r="Z13" i="1"/>
  <c r="AC13" i="1" s="1"/>
  <c r="G13" i="1"/>
  <c r="Y13" i="1" s="1"/>
  <c r="Z12" i="1"/>
  <c r="AC12" i="1" s="1"/>
  <c r="G12" i="1"/>
  <c r="Y12" i="1" s="1"/>
  <c r="Z11" i="1"/>
  <c r="AC11" i="1" s="1"/>
  <c r="G11" i="1"/>
  <c r="Y11" i="1" s="1"/>
  <c r="Z10" i="1"/>
  <c r="AC10" i="1" s="1"/>
  <c r="G10" i="1"/>
  <c r="Y10" i="1" s="1"/>
  <c r="Z9" i="1"/>
  <c r="AC9" i="1" s="1"/>
  <c r="G9" i="1"/>
  <c r="Y9" i="1" s="1"/>
  <c r="Z8" i="1"/>
  <c r="AC8" i="1" s="1"/>
  <c r="G8" i="1"/>
  <c r="Y8" i="1" s="1"/>
  <c r="Z7" i="1"/>
  <c r="AC7" i="1" s="1"/>
  <c r="G7" i="1"/>
  <c r="Y7" i="1" s="1"/>
  <c r="Z6" i="1"/>
  <c r="AC6" i="1" s="1"/>
  <c r="G6" i="1"/>
  <c r="Y6" i="1" s="1"/>
  <c r="Z5" i="1"/>
  <c r="G5" i="1"/>
  <c r="Y5" i="1" s="1"/>
  <c r="Z45" i="1" l="1"/>
  <c r="AC45" i="1" s="1"/>
  <c r="Z29" i="1"/>
  <c r="AC29" i="1" s="1"/>
  <c r="Z31" i="1"/>
  <c r="AC31" i="1" s="1"/>
  <c r="Z28" i="1"/>
  <c r="AC5" i="1"/>
  <c r="Y30" i="1"/>
  <c r="Y32" i="1"/>
  <c r="Y33" i="1"/>
</calcChain>
</file>

<file path=xl/sharedStrings.xml><?xml version="1.0" encoding="utf-8"?>
<sst xmlns="http://schemas.openxmlformats.org/spreadsheetml/2006/main" count="174" uniqueCount="77">
  <si>
    <t>SCHOOL</t>
  </si>
  <si>
    <t>TOTAL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</si>
  <si>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</si>
  <si>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</si>
  <si>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</si>
  <si>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</si>
  <si>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</si>
  <si>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</si>
  <si>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</si>
  <si>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</si>
  <si>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</si>
  <si>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</si>
  <si>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</si>
  <si>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E</t>
  </si>
  <si>
    <t>X</t>
  </si>
  <si>
    <t>DEV</t>
  </si>
  <si>
    <t>LORETO HIGH</t>
  </si>
  <si>
    <t xml:space="preserve">National </t>
  </si>
  <si>
    <t>LIMURU GIRLS</t>
  </si>
  <si>
    <t>Private Sub-County</t>
  </si>
  <si>
    <t>HIGHLANDS</t>
  </si>
  <si>
    <t xml:space="preserve">MIRITHU </t>
  </si>
  <si>
    <t>NGENIA HIGH</t>
  </si>
  <si>
    <t xml:space="preserve">STEPHJOY HIGH </t>
  </si>
  <si>
    <t>ST. MARYS</t>
  </si>
  <si>
    <t xml:space="preserve">KAMANDURA </t>
  </si>
  <si>
    <t xml:space="preserve">KISRA GIRLS </t>
  </si>
  <si>
    <t>NEW</t>
  </si>
  <si>
    <t>TUMAINI</t>
  </si>
  <si>
    <t xml:space="preserve">UHURU ACADEMY </t>
  </si>
  <si>
    <t>TIGONI INTNL</t>
  </si>
  <si>
    <t>THIGIO BOYS</t>
  </si>
  <si>
    <t xml:space="preserve">BISHOP RANJI BOYS </t>
  </si>
  <si>
    <t>KINYOGORI</t>
  </si>
  <si>
    <t>TIGONI</t>
  </si>
  <si>
    <t>NDUNGU GIRLS</t>
  </si>
  <si>
    <t>GATUURA SEC</t>
  </si>
  <si>
    <t>MANGUO</t>
  </si>
  <si>
    <t>BIBIRIONI BOYS</t>
  </si>
  <si>
    <t>NDUNGU BOYS</t>
  </si>
  <si>
    <t xml:space="preserve">RIRONI </t>
  </si>
  <si>
    <t>GICHURU HIGH</t>
  </si>
  <si>
    <t>NGECHA GIRLS</t>
  </si>
  <si>
    <t>MAKUTANO</t>
  </si>
  <si>
    <t>BISHOP KAMAU</t>
  </si>
  <si>
    <t xml:space="preserve">GREEN VALLEY </t>
  </si>
  <si>
    <t>MUKOMA</t>
  </si>
  <si>
    <t>NGUIRUBI</t>
  </si>
  <si>
    <t>NYANJEGA SEC</t>
  </si>
  <si>
    <t>ST. PETER MITHIGA</t>
  </si>
  <si>
    <t>LIMURU ELITE</t>
  </si>
  <si>
    <t>ELYON</t>
  </si>
  <si>
    <t>GRADE DISTRIBUTION</t>
  </si>
  <si>
    <t>CANDIDATURE</t>
  </si>
  <si>
    <t>Y</t>
  </si>
  <si>
    <t>U</t>
  </si>
  <si>
    <t>P</t>
  </si>
  <si>
    <t>W</t>
  </si>
  <si>
    <t>G</t>
  </si>
  <si>
    <t>LIMURU</t>
  </si>
  <si>
    <t>Sub-County Public</t>
  </si>
  <si>
    <t xml:space="preserve">STEPHJOY BOYS </t>
  </si>
  <si>
    <t xml:space="preserve">KAMIRITHU SEC </t>
  </si>
  <si>
    <t xml:space="preserve">MUNA SECONDARY </t>
  </si>
  <si>
    <t xml:space="preserve"> OUR LADY OF MERCY NGARARIGA GIRLS </t>
  </si>
  <si>
    <t xml:space="preserve">LMURU PRIVATE </t>
  </si>
  <si>
    <t>County Public</t>
  </si>
  <si>
    <t>S/No</t>
  </si>
  <si>
    <t>SUB-COUNTY</t>
  </si>
  <si>
    <t>PUB/PRIV</t>
  </si>
  <si>
    <t>2018 MS</t>
  </si>
  <si>
    <t>2017MS</t>
  </si>
  <si>
    <t xml:space="preserve">Points </t>
  </si>
  <si>
    <t>2019 MS</t>
  </si>
  <si>
    <t>KIAMBU WEST</t>
  </si>
  <si>
    <t>UMOJA SEC</t>
  </si>
  <si>
    <t>COUNTY……LIMURU      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</si>
</sst>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indexed="8"/>
      <name val="Calibri"/>
    </font>
    <font>
      <b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1" fontId="4" fillId="0" borderId="2" xfId="0" applyNumberFormat="1" applyFont="1" applyBorder="1" applyAlignment="1">
      <alignment vertical="top"/>
    </xf>
    <xf numFmtId="164" fontId="4" fillId="0" borderId="2" xfId="0" applyNumberFormat="1" applyFont="1" applyBorder="1" applyAlignment="1">
      <alignment vertical="top"/>
    </xf>
    <xf numFmtId="164" fontId="3" fillId="0" borderId="2" xfId="0" applyNumberFormat="1" applyFont="1" applyBorder="1" applyAlignment="1">
      <alignment vertical="top"/>
    </xf>
    <xf numFmtId="0" fontId="2" fillId="0" borderId="2" xfId="0" applyFont="1" applyBorder="1" applyAlignment="1"/>
    <xf numFmtId="0" fontId="3" fillId="0" borderId="2" xfId="0" applyFont="1" applyFill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6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4" fillId="0" borderId="2" xfId="0" applyFont="1" applyBorder="1" applyAlignment="1"/>
    <xf numFmtId="0" fontId="4" fillId="0" borderId="2" xfId="0" applyFont="1" applyBorder="1" applyAlignment="1">
      <alignment vertical="top" wrapText="1"/>
    </xf>
    <xf numFmtId="164" fontId="4" fillId="0" borderId="2" xfId="0" applyNumberFormat="1" applyFont="1" applyBorder="1" applyAlignment="1"/>
    <xf numFmtId="0" fontId="2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1" fontId="4" fillId="0" borderId="0" xfId="0" applyNumberFormat="1" applyFont="1" applyBorder="1" applyAlignment="1">
      <alignment vertical="top"/>
    </xf>
    <xf numFmtId="164" fontId="4" fillId="0" borderId="0" xfId="0" applyNumberFormat="1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164" fontId="4" fillId="0" borderId="0" xfId="0" applyNumberFormat="1" applyFont="1" applyBorder="1" applyAlignment="1"/>
    <xf numFmtId="2" fontId="4" fillId="0" borderId="0" xfId="0" applyNumberFormat="1" applyFont="1" applyBorder="1" applyAlignment="1">
      <alignment vertical="top"/>
    </xf>
    <xf numFmtId="2" fontId="4" fillId="0" borderId="0" xfId="0" applyNumberFormat="1" applyFont="1" applyBorder="1" applyAlignment="1"/>
    <xf numFmtId="164" fontId="4" fillId="0" borderId="0" xfId="0" applyNumberFormat="1" applyFont="1" applyBorder="1" applyAlignment="1">
      <alignment horizontal="right" vertical="top"/>
    </xf>
    <xf numFmtId="2" fontId="3" fillId="0" borderId="0" xfId="0" applyNumberFormat="1" applyFont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1"/>
  <sheetViews>
    <sheetView tabSelected="1" workbookViewId="0">
      <selection activeCell="Z48" sqref="Z48"/>
    </sheetView>
  </sheetViews>
  <sheetFormatPr defaultColWidth="9" defaultRowHeight="15" x14ac:dyDescent="0.25"/>
  <cols>
    <col min="1" max="1" width="3.7109375" customWidth="1"/>
    <col min="2" max="2" width="7.42578125" customWidth="1"/>
    <col min="3" max="3" width="15.140625" customWidth="1"/>
    <col min="4" max="4" width="10.5703125" customWidth="1"/>
    <col min="5" max="6" width="4.7109375" customWidth="1"/>
    <col min="7" max="7" width="5.140625" customWidth="1"/>
    <col min="8" max="8" width="4" customWidth="1"/>
    <col min="9" max="10" width="3.7109375" customWidth="1"/>
    <col min="11" max="11" width="4.140625" customWidth="1"/>
    <col min="12" max="14" width="3.7109375" customWidth="1"/>
    <col min="15" max="16" width="3.85546875" customWidth="1"/>
    <col min="17" max="18" width="4.42578125" customWidth="1"/>
    <col min="19" max="19" width="4.7109375" customWidth="1"/>
    <col min="20" max="20" width="3.42578125" customWidth="1"/>
    <col min="21" max="21" width="2.85546875" customWidth="1"/>
    <col min="22" max="22" width="3.140625" customWidth="1"/>
    <col min="23" max="23" width="3.42578125" customWidth="1"/>
    <col min="24" max="24" width="3" customWidth="1"/>
    <col min="25" max="25" width="6.140625" customWidth="1"/>
    <col min="26" max="27" width="6.28515625" customWidth="1"/>
    <col min="28" max="29" width="6" customWidth="1"/>
    <col min="30" max="256" width="10" customWidth="1"/>
  </cols>
  <sheetData>
    <row r="1" spans="1:29" x14ac:dyDescent="0.25">
      <c r="B1" s="47"/>
      <c r="C1" s="47"/>
      <c r="D1" s="47"/>
      <c r="E1" s="47"/>
      <c r="F1" s="47"/>
      <c r="G1" s="1"/>
    </row>
    <row r="2" spans="1:29" x14ac:dyDescent="0.25">
      <c r="B2" s="2" t="s">
        <v>76</v>
      </c>
      <c r="C2" s="2"/>
      <c r="D2" s="2"/>
      <c r="E2" s="2"/>
      <c r="F2" s="2"/>
      <c r="G2" s="2"/>
      <c r="I2" s="1"/>
      <c r="J2" s="1"/>
      <c r="K2" s="1"/>
    </row>
    <row r="3" spans="1:29" ht="27" customHeight="1" x14ac:dyDescent="0.25">
      <c r="A3" s="3" t="s">
        <v>67</v>
      </c>
      <c r="B3" s="4" t="s">
        <v>68</v>
      </c>
      <c r="C3" s="3" t="s">
        <v>0</v>
      </c>
      <c r="D3" s="3" t="s">
        <v>69</v>
      </c>
      <c r="E3" s="48" t="s">
        <v>53</v>
      </c>
      <c r="F3" s="49"/>
      <c r="G3" s="50"/>
      <c r="H3" s="3" t="s">
        <v>2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  <c r="P3" s="3" t="s">
        <v>10</v>
      </c>
      <c r="Q3" s="3" t="s">
        <v>11</v>
      </c>
      <c r="R3" s="3" t="s">
        <v>12</v>
      </c>
      <c r="S3" s="3" t="s">
        <v>13</v>
      </c>
      <c r="T3" s="3" t="s">
        <v>14</v>
      </c>
      <c r="U3" s="3" t="s">
        <v>54</v>
      </c>
      <c r="V3" s="5" t="s">
        <v>55</v>
      </c>
      <c r="W3" s="4" t="s">
        <v>56</v>
      </c>
      <c r="X3" s="4" t="s">
        <v>57</v>
      </c>
      <c r="Y3" s="4"/>
      <c r="Z3" s="4"/>
      <c r="AA3" s="4"/>
      <c r="AB3" s="4"/>
      <c r="AC3" s="3"/>
    </row>
    <row r="4" spans="1:29" ht="32.25" customHeight="1" x14ac:dyDescent="0.25">
      <c r="A4" s="3" t="s">
        <v>67</v>
      </c>
      <c r="B4" s="4" t="s">
        <v>68</v>
      </c>
      <c r="C4" s="3" t="s">
        <v>0</v>
      </c>
      <c r="D4" s="3" t="s">
        <v>69</v>
      </c>
      <c r="E4" s="6" t="s">
        <v>5</v>
      </c>
      <c r="F4" s="6" t="s">
        <v>58</v>
      </c>
      <c r="G4" s="7" t="s">
        <v>1</v>
      </c>
      <c r="H4" s="3" t="s">
        <v>2</v>
      </c>
      <c r="I4" s="3" t="s">
        <v>3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3" t="s">
        <v>10</v>
      </c>
      <c r="Q4" s="3" t="s">
        <v>11</v>
      </c>
      <c r="R4" s="3" t="s">
        <v>12</v>
      </c>
      <c r="S4" s="3" t="s">
        <v>13</v>
      </c>
      <c r="T4" s="3" t="s">
        <v>14</v>
      </c>
      <c r="U4" s="3" t="s">
        <v>54</v>
      </c>
      <c r="V4" s="5" t="s">
        <v>55</v>
      </c>
      <c r="W4" s="4" t="s">
        <v>56</v>
      </c>
      <c r="X4" s="4" t="s">
        <v>57</v>
      </c>
      <c r="Y4" s="4" t="s">
        <v>72</v>
      </c>
      <c r="Z4" s="4" t="s">
        <v>73</v>
      </c>
      <c r="AA4" s="4" t="s">
        <v>70</v>
      </c>
      <c r="AB4" s="4" t="s">
        <v>71</v>
      </c>
      <c r="AC4" s="3" t="s">
        <v>15</v>
      </c>
    </row>
    <row r="5" spans="1:29" x14ac:dyDescent="0.25">
      <c r="A5" s="8">
        <v>1</v>
      </c>
      <c r="B5" s="8" t="s">
        <v>59</v>
      </c>
      <c r="C5" s="8" t="s">
        <v>16</v>
      </c>
      <c r="D5" s="8" t="s">
        <v>17</v>
      </c>
      <c r="E5" s="8">
        <v>0</v>
      </c>
      <c r="F5" s="9">
        <v>266</v>
      </c>
      <c r="G5" s="9">
        <f t="shared" ref="G5:G44" si="0">SUM(E5:F5)</f>
        <v>266</v>
      </c>
      <c r="H5" s="9">
        <v>8</v>
      </c>
      <c r="I5" s="9">
        <v>78</v>
      </c>
      <c r="J5" s="9">
        <v>69</v>
      </c>
      <c r="K5" s="9">
        <v>46</v>
      </c>
      <c r="L5" s="9">
        <v>32</v>
      </c>
      <c r="M5" s="9">
        <v>14</v>
      </c>
      <c r="N5" s="9">
        <v>15</v>
      </c>
      <c r="O5" s="9">
        <v>3</v>
      </c>
      <c r="P5" s="9">
        <v>0</v>
      </c>
      <c r="Q5" s="9">
        <v>1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10">
        <f t="shared" ref="Y5:Y44" si="1">SUM(G5*12+H5*11+I5*10+J5*9+K5*8+L5*7+M5*6+N5*5+O5*4+P5*3+Q5*2+R5*1)</f>
        <v>5446</v>
      </c>
      <c r="Z5" s="11">
        <f>SUM(H5*12+I5*11+J5*10+K5*9+L5*8+M5*7+N5*6+O5*5+P5*4+Q5*3+R5*2+S5*1)/G5</f>
        <v>9.473684210526315</v>
      </c>
      <c r="AA5" s="11">
        <v>8.7200000000000006</v>
      </c>
      <c r="AB5" s="11">
        <v>8.843</v>
      </c>
      <c r="AC5" s="12">
        <f t="shared" ref="AC5:AC26" si="2">Z5-AA5</f>
        <v>0.7536842105263144</v>
      </c>
    </row>
    <row r="6" spans="1:29" x14ac:dyDescent="0.25">
      <c r="A6" s="8">
        <v>2</v>
      </c>
      <c r="B6" s="8" t="s">
        <v>59</v>
      </c>
      <c r="C6" s="8" t="s">
        <v>18</v>
      </c>
      <c r="D6" s="8" t="s">
        <v>17</v>
      </c>
      <c r="E6" s="8">
        <v>0</v>
      </c>
      <c r="F6" s="13">
        <v>304</v>
      </c>
      <c r="G6" s="9">
        <f t="shared" si="0"/>
        <v>304</v>
      </c>
      <c r="H6" s="8">
        <v>2</v>
      </c>
      <c r="I6" s="8">
        <v>37</v>
      </c>
      <c r="J6" s="8">
        <v>75</v>
      </c>
      <c r="K6" s="8">
        <v>69</v>
      </c>
      <c r="L6" s="8">
        <v>45</v>
      </c>
      <c r="M6" s="8">
        <v>44</v>
      </c>
      <c r="N6" s="8">
        <v>19</v>
      </c>
      <c r="O6" s="8">
        <v>7</v>
      </c>
      <c r="P6" s="9">
        <v>2</v>
      </c>
      <c r="Q6" s="9">
        <v>1</v>
      </c>
      <c r="R6" s="9">
        <v>0</v>
      </c>
      <c r="S6" s="9">
        <v>0</v>
      </c>
      <c r="T6" s="9">
        <v>2</v>
      </c>
      <c r="U6" s="9">
        <v>0</v>
      </c>
      <c r="V6" s="9">
        <v>0</v>
      </c>
      <c r="W6" s="9">
        <v>0</v>
      </c>
      <c r="X6" s="9">
        <v>0</v>
      </c>
      <c r="Y6" s="10">
        <f t="shared" si="1"/>
        <v>5977</v>
      </c>
      <c r="Z6" s="11">
        <f>SUM(H6*12+I6*11+J6*10+K6*9+L6*8+M6*7+N6*6+O6*5+P6*4+Q6*3+R6*2+S6*1)/(G6-2)</f>
        <v>8.7086092715231782</v>
      </c>
      <c r="AA6" s="11">
        <v>7.7919999999999998</v>
      </c>
      <c r="AB6" s="11">
        <v>8.23</v>
      </c>
      <c r="AC6" s="12">
        <f t="shared" si="2"/>
        <v>0.91660927152317839</v>
      </c>
    </row>
    <row r="7" spans="1:29" x14ac:dyDescent="0.25">
      <c r="A7" s="8">
        <v>3</v>
      </c>
      <c r="B7" s="8" t="s">
        <v>59</v>
      </c>
      <c r="C7" s="8" t="s">
        <v>29</v>
      </c>
      <c r="D7" s="8" t="s">
        <v>19</v>
      </c>
      <c r="E7" s="8">
        <v>0</v>
      </c>
      <c r="F7" s="8">
        <v>16</v>
      </c>
      <c r="G7" s="9">
        <f t="shared" si="0"/>
        <v>16</v>
      </c>
      <c r="H7" s="9">
        <v>0</v>
      </c>
      <c r="I7" s="9">
        <v>0</v>
      </c>
      <c r="J7" s="9">
        <v>0</v>
      </c>
      <c r="K7" s="9">
        <v>2</v>
      </c>
      <c r="L7" s="9">
        <v>2</v>
      </c>
      <c r="M7" s="9">
        <v>4</v>
      </c>
      <c r="N7" s="9">
        <v>2</v>
      </c>
      <c r="O7" s="9">
        <v>1</v>
      </c>
      <c r="P7" s="9">
        <v>2</v>
      </c>
      <c r="Q7" s="9">
        <v>3</v>
      </c>
      <c r="R7" s="9">
        <v>0</v>
      </c>
      <c r="S7" s="8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10">
        <f t="shared" si="1"/>
        <v>272</v>
      </c>
      <c r="Z7" s="11">
        <f>SUM(H7*12+I7*11+J7*10+K7*9+L7*8+M7*7+N7*6+O7*5+P7*4+Q7*3+R7*2+S7*1)/G7</f>
        <v>6</v>
      </c>
      <c r="AA7" s="11">
        <v>4.6360000000000001</v>
      </c>
      <c r="AB7" s="11">
        <v>4.5999999999999996</v>
      </c>
      <c r="AC7" s="12">
        <f t="shared" si="2"/>
        <v>1.3639999999999999</v>
      </c>
    </row>
    <row r="8" spans="1:29" x14ac:dyDescent="0.25">
      <c r="A8" s="8">
        <v>4</v>
      </c>
      <c r="B8" s="8" t="s">
        <v>59</v>
      </c>
      <c r="C8" s="8" t="s">
        <v>21</v>
      </c>
      <c r="D8" s="8" t="s">
        <v>66</v>
      </c>
      <c r="E8" s="8">
        <v>0</v>
      </c>
      <c r="F8" s="8">
        <v>120</v>
      </c>
      <c r="G8" s="9">
        <f t="shared" si="0"/>
        <v>120</v>
      </c>
      <c r="H8" s="9">
        <v>0</v>
      </c>
      <c r="I8" s="9">
        <v>0</v>
      </c>
      <c r="J8" s="9">
        <v>4</v>
      </c>
      <c r="K8" s="8">
        <v>8</v>
      </c>
      <c r="L8" s="8">
        <v>12</v>
      </c>
      <c r="M8" s="8">
        <v>11</v>
      </c>
      <c r="N8" s="8">
        <v>27</v>
      </c>
      <c r="O8" s="8">
        <v>32</v>
      </c>
      <c r="P8" s="8">
        <v>18</v>
      </c>
      <c r="Q8" s="8">
        <v>5</v>
      </c>
      <c r="R8" s="9">
        <v>3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10">
        <f t="shared" si="1"/>
        <v>2020</v>
      </c>
      <c r="Z8" s="11">
        <f>SUM(H8*12+I8*11+J8*10+K8*9+L8*8+M8*7+N8*6+O8*5+P8*4+Q8*3+R8*2+S8*1)/G8</f>
        <v>5.833333333333333</v>
      </c>
      <c r="AA8" s="11">
        <v>4.8490000000000002</v>
      </c>
      <c r="AB8" s="11">
        <v>5.65</v>
      </c>
      <c r="AC8" s="12">
        <f t="shared" si="2"/>
        <v>0.98433333333333284</v>
      </c>
    </row>
    <row r="9" spans="1:29" x14ac:dyDescent="0.25">
      <c r="A9" s="8">
        <v>5</v>
      </c>
      <c r="B9" s="8" t="s">
        <v>59</v>
      </c>
      <c r="C9" s="8" t="s">
        <v>28</v>
      </c>
      <c r="D9" s="8" t="s">
        <v>19</v>
      </c>
      <c r="E9" s="8">
        <v>20</v>
      </c>
      <c r="F9" s="14">
        <v>0</v>
      </c>
      <c r="G9" s="9">
        <f t="shared" si="0"/>
        <v>20</v>
      </c>
      <c r="H9" s="9">
        <v>0</v>
      </c>
      <c r="I9" s="9">
        <v>0</v>
      </c>
      <c r="J9" s="9">
        <v>0</v>
      </c>
      <c r="K9" s="9">
        <v>2</v>
      </c>
      <c r="L9" s="8">
        <v>2</v>
      </c>
      <c r="M9" s="8">
        <v>5</v>
      </c>
      <c r="N9" s="8">
        <v>2</v>
      </c>
      <c r="O9" s="8">
        <v>3</v>
      </c>
      <c r="P9" s="8">
        <v>1</v>
      </c>
      <c r="Q9" s="9">
        <v>3</v>
      </c>
      <c r="R9" s="9">
        <v>2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10">
        <f t="shared" si="1"/>
        <v>333</v>
      </c>
      <c r="Z9" s="11">
        <f>SUM(H9*12+I9*11+J9*10+K9*9+L9*8+M9*7+N9*6+O9*5+P9*4+Q9*3+R9*2+S9*1)/G9</f>
        <v>5.65</v>
      </c>
      <c r="AA9" s="11">
        <v>3.9620000000000002</v>
      </c>
      <c r="AB9" s="11">
        <v>5.46</v>
      </c>
      <c r="AC9" s="12">
        <f t="shared" si="2"/>
        <v>1.6880000000000002</v>
      </c>
    </row>
    <row r="10" spans="1:29" x14ac:dyDescent="0.25">
      <c r="A10" s="8">
        <v>6</v>
      </c>
      <c r="B10" s="8" t="s">
        <v>59</v>
      </c>
      <c r="C10" s="8" t="s">
        <v>23</v>
      </c>
      <c r="D10" s="8" t="s">
        <v>19</v>
      </c>
      <c r="E10" s="8">
        <v>0</v>
      </c>
      <c r="F10" s="8">
        <v>81</v>
      </c>
      <c r="G10" s="9">
        <f t="shared" si="0"/>
        <v>81</v>
      </c>
      <c r="H10" s="9">
        <v>0</v>
      </c>
      <c r="I10" s="9">
        <v>0</v>
      </c>
      <c r="J10" s="9">
        <v>0</v>
      </c>
      <c r="K10" s="9">
        <v>3</v>
      </c>
      <c r="L10" s="9">
        <v>10</v>
      </c>
      <c r="M10" s="9">
        <v>11</v>
      </c>
      <c r="N10" s="9">
        <v>16</v>
      </c>
      <c r="O10" s="9">
        <v>9</v>
      </c>
      <c r="P10" s="9">
        <v>18</v>
      </c>
      <c r="Q10" s="9">
        <v>11</v>
      </c>
      <c r="R10" s="9">
        <v>3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10">
        <f t="shared" si="1"/>
        <v>1327</v>
      </c>
      <c r="Z10" s="11">
        <f>SUM(H10*12+I10*11+J10*10+K10*9+L10*8+M10*7+N10*6+O10*5+P10*4+Q10*3+R10*2+S10*1)/(G10)</f>
        <v>5.382716049382716</v>
      </c>
      <c r="AA10" s="11">
        <v>4.4640000000000004</v>
      </c>
      <c r="AB10" s="11">
        <v>6.0170000000000003</v>
      </c>
      <c r="AC10" s="12">
        <f t="shared" si="2"/>
        <v>0.91871604938271556</v>
      </c>
    </row>
    <row r="11" spans="1:29" x14ac:dyDescent="0.25">
      <c r="A11" s="8">
        <v>7</v>
      </c>
      <c r="B11" s="8" t="s">
        <v>59</v>
      </c>
      <c r="C11" s="8" t="s">
        <v>64</v>
      </c>
      <c r="D11" s="8" t="s">
        <v>60</v>
      </c>
      <c r="E11" s="8">
        <v>0</v>
      </c>
      <c r="F11" s="8">
        <v>161</v>
      </c>
      <c r="G11" s="9">
        <f t="shared" si="0"/>
        <v>161</v>
      </c>
      <c r="H11" s="8">
        <v>0</v>
      </c>
      <c r="I11" s="8">
        <v>0</v>
      </c>
      <c r="J11" s="8">
        <v>0</v>
      </c>
      <c r="K11" s="8">
        <v>3</v>
      </c>
      <c r="L11" s="8">
        <v>6</v>
      </c>
      <c r="M11" s="8">
        <v>12</v>
      </c>
      <c r="N11" s="8">
        <v>41</v>
      </c>
      <c r="O11" s="8">
        <v>49</v>
      </c>
      <c r="P11" s="8">
        <v>28</v>
      </c>
      <c r="Q11" s="8">
        <v>20</v>
      </c>
      <c r="R11" s="8">
        <v>2</v>
      </c>
      <c r="S11" s="8"/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10">
        <f t="shared" si="1"/>
        <v>2597</v>
      </c>
      <c r="Z11" s="11">
        <f>SUM(H11*12+I11*11+J11*10+K11*9+L11*8+M11*7+N11*6+O11*5+P11*4+Q11*3+R11*2+S11*1)/G11</f>
        <v>5.1304347826086953</v>
      </c>
      <c r="AA11" s="11">
        <v>4.5199999999999996</v>
      </c>
      <c r="AB11" s="11">
        <v>5.4450000000000003</v>
      </c>
      <c r="AC11" s="12">
        <f t="shared" si="2"/>
        <v>0.61043478260869577</v>
      </c>
    </row>
    <row r="12" spans="1:29" x14ac:dyDescent="0.25">
      <c r="A12" s="8">
        <v>8</v>
      </c>
      <c r="B12" s="8" t="s">
        <v>59</v>
      </c>
      <c r="C12" s="8" t="s">
        <v>24</v>
      </c>
      <c r="D12" s="8" t="s">
        <v>60</v>
      </c>
      <c r="E12" s="8">
        <v>0</v>
      </c>
      <c r="F12" s="15">
        <v>132</v>
      </c>
      <c r="G12" s="9">
        <f t="shared" si="0"/>
        <v>132</v>
      </c>
      <c r="H12" s="9">
        <v>0</v>
      </c>
      <c r="I12" s="9">
        <v>0</v>
      </c>
      <c r="J12" s="9">
        <v>0</v>
      </c>
      <c r="K12" s="8">
        <v>2</v>
      </c>
      <c r="L12" s="8">
        <v>4</v>
      </c>
      <c r="M12" s="8">
        <v>18</v>
      </c>
      <c r="N12" s="8">
        <v>24</v>
      </c>
      <c r="O12" s="8">
        <v>27</v>
      </c>
      <c r="P12" s="8">
        <v>28</v>
      </c>
      <c r="Q12" s="8">
        <v>23</v>
      </c>
      <c r="R12" s="9">
        <v>6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10">
        <f t="shared" si="1"/>
        <v>2100</v>
      </c>
      <c r="Z12" s="11">
        <f>SUM(H12*12+I12*11+J12*10+K12*9+L12*8+M12*7+N12*6+O12*5+P12*4+Q12*3+R12*2+S12*1)/(G12)</f>
        <v>4.9090909090909092</v>
      </c>
      <c r="AA12" s="11">
        <v>4.7960000000000003</v>
      </c>
      <c r="AB12" s="11">
        <v>5.2270000000000003</v>
      </c>
      <c r="AC12" s="12">
        <f t="shared" si="2"/>
        <v>0.11309090909090891</v>
      </c>
    </row>
    <row r="13" spans="1:29" x14ac:dyDescent="0.25">
      <c r="A13" s="8">
        <v>9</v>
      </c>
      <c r="B13" s="8" t="s">
        <v>59</v>
      </c>
      <c r="C13" s="8" t="s">
        <v>22</v>
      </c>
      <c r="D13" s="8" t="s">
        <v>60</v>
      </c>
      <c r="E13" s="8">
        <v>238</v>
      </c>
      <c r="F13" s="13">
        <v>0</v>
      </c>
      <c r="G13" s="9">
        <f t="shared" si="0"/>
        <v>238</v>
      </c>
      <c r="H13" s="9">
        <v>0</v>
      </c>
      <c r="I13" s="9">
        <v>0</v>
      </c>
      <c r="J13" s="9">
        <v>1</v>
      </c>
      <c r="K13" s="9">
        <v>10</v>
      </c>
      <c r="L13" s="9">
        <v>12</v>
      </c>
      <c r="M13" s="9">
        <v>12</v>
      </c>
      <c r="N13" s="9">
        <v>36</v>
      </c>
      <c r="O13" s="9">
        <v>53</v>
      </c>
      <c r="P13" s="9">
        <v>67</v>
      </c>
      <c r="Q13" s="9">
        <v>41</v>
      </c>
      <c r="R13" s="9">
        <v>5</v>
      </c>
      <c r="S13" s="9">
        <v>0</v>
      </c>
      <c r="T13" s="9">
        <v>1</v>
      </c>
      <c r="U13" s="9">
        <v>0</v>
      </c>
      <c r="V13" s="9">
        <v>0</v>
      </c>
      <c r="W13" s="9">
        <v>0</v>
      </c>
      <c r="X13" s="9">
        <v>0</v>
      </c>
      <c r="Y13" s="10">
        <f t="shared" si="1"/>
        <v>3781</v>
      </c>
      <c r="Z13" s="11">
        <f>SUM(H13*12+I13*11+J13*10+K13*9+L13*8+M13*7+N13*6+O13*5+P13*4+Q13*3+R13*2+S13*1)/(G13-1)</f>
        <v>4.9029535864978904</v>
      </c>
      <c r="AA13" s="11">
        <v>4.6280000000000001</v>
      </c>
      <c r="AB13" s="11">
        <v>5.3730000000000002</v>
      </c>
      <c r="AC13" s="12">
        <f t="shared" si="2"/>
        <v>0.27495358649789026</v>
      </c>
    </row>
    <row r="14" spans="1:29" x14ac:dyDescent="0.25">
      <c r="A14" s="8">
        <v>10</v>
      </c>
      <c r="B14" s="8" t="s">
        <v>59</v>
      </c>
      <c r="C14" s="8" t="s">
        <v>25</v>
      </c>
      <c r="D14" s="8" t="s">
        <v>60</v>
      </c>
      <c r="E14" s="8">
        <v>0</v>
      </c>
      <c r="F14" s="8">
        <v>161</v>
      </c>
      <c r="G14" s="9">
        <f t="shared" si="0"/>
        <v>161</v>
      </c>
      <c r="H14" s="9">
        <v>0</v>
      </c>
      <c r="I14" s="9">
        <v>0</v>
      </c>
      <c r="J14" s="9">
        <v>0</v>
      </c>
      <c r="K14" s="8">
        <v>0</v>
      </c>
      <c r="L14" s="8">
        <v>3</v>
      </c>
      <c r="M14" s="8">
        <v>9</v>
      </c>
      <c r="N14" s="8">
        <v>21</v>
      </c>
      <c r="O14" s="8">
        <v>34</v>
      </c>
      <c r="P14" s="8">
        <v>49</v>
      </c>
      <c r="Q14" s="8">
        <v>36</v>
      </c>
      <c r="R14" s="8">
        <v>8</v>
      </c>
      <c r="S14" s="9">
        <v>0</v>
      </c>
      <c r="T14" s="9">
        <v>1</v>
      </c>
      <c r="U14" s="9">
        <v>0</v>
      </c>
      <c r="V14" s="9">
        <v>0</v>
      </c>
      <c r="W14" s="9">
        <v>0</v>
      </c>
      <c r="X14" s="9">
        <v>0</v>
      </c>
      <c r="Y14" s="10">
        <f t="shared" si="1"/>
        <v>2475</v>
      </c>
      <c r="Z14" s="11">
        <f>SUM(H14*12+I14*11+J14*10+K14*9+L14*8+M14*7+N14*6+O14*5+P14*4+Q14*3+R14*2+S14*1)/(G14-1)</f>
        <v>4.3937499999999998</v>
      </c>
      <c r="AA14" s="11">
        <v>3.7970000000000002</v>
      </c>
      <c r="AB14" s="11">
        <v>4.49</v>
      </c>
      <c r="AC14" s="12">
        <f t="shared" si="2"/>
        <v>0.59674999999999967</v>
      </c>
    </row>
    <row r="15" spans="1:29" x14ac:dyDescent="0.25">
      <c r="A15" s="8">
        <v>11</v>
      </c>
      <c r="B15" s="8" t="s">
        <v>59</v>
      </c>
      <c r="C15" s="8" t="s">
        <v>61</v>
      </c>
      <c r="D15" s="8" t="s">
        <v>19</v>
      </c>
      <c r="E15" s="8">
        <v>54</v>
      </c>
      <c r="F15" s="8">
        <v>0</v>
      </c>
      <c r="G15" s="9">
        <f t="shared" si="0"/>
        <v>54</v>
      </c>
      <c r="H15" s="9">
        <v>0</v>
      </c>
      <c r="I15" s="9">
        <v>0</v>
      </c>
      <c r="J15" s="9">
        <v>0</v>
      </c>
      <c r="K15" s="9">
        <v>1</v>
      </c>
      <c r="L15" s="9">
        <v>2</v>
      </c>
      <c r="M15" s="9">
        <v>5</v>
      </c>
      <c r="N15" s="16">
        <v>4</v>
      </c>
      <c r="O15" s="9">
        <v>5</v>
      </c>
      <c r="P15" s="9">
        <v>15</v>
      </c>
      <c r="Q15" s="9">
        <v>12</v>
      </c>
      <c r="R15" s="9">
        <v>7</v>
      </c>
      <c r="S15" s="9">
        <v>0</v>
      </c>
      <c r="T15" s="9">
        <v>1</v>
      </c>
      <c r="U15" s="9">
        <v>0</v>
      </c>
      <c r="V15" s="9">
        <v>0</v>
      </c>
      <c r="W15" s="9">
        <v>2</v>
      </c>
      <c r="X15" s="9">
        <v>0</v>
      </c>
      <c r="Y15" s="10">
        <f t="shared" si="1"/>
        <v>816</v>
      </c>
      <c r="Z15" s="11">
        <f>SUM(H15*12+I15*11+J15*10+K15*9+L15*8+M15*7+N15*6+O15*5+P15*4+Q15*3+R15*2+S15*1)/(G15-3)</f>
        <v>4.2941176470588234</v>
      </c>
      <c r="AA15" s="11">
        <v>4.8380000000000001</v>
      </c>
      <c r="AB15" s="11">
        <v>5.952</v>
      </c>
      <c r="AC15" s="12">
        <f t="shared" si="2"/>
        <v>-0.54388235294117671</v>
      </c>
    </row>
    <row r="16" spans="1:29" x14ac:dyDescent="0.25">
      <c r="A16" s="8">
        <v>12</v>
      </c>
      <c r="B16" s="8" t="s">
        <v>59</v>
      </c>
      <c r="C16" s="8" t="s">
        <v>20</v>
      </c>
      <c r="D16" s="8" t="s">
        <v>19</v>
      </c>
      <c r="E16" s="8">
        <v>84</v>
      </c>
      <c r="F16" s="13">
        <v>0</v>
      </c>
      <c r="G16" s="9">
        <f t="shared" si="0"/>
        <v>84</v>
      </c>
      <c r="H16" s="9">
        <v>0</v>
      </c>
      <c r="I16" s="9">
        <v>1</v>
      </c>
      <c r="J16" s="9">
        <v>0</v>
      </c>
      <c r="K16" s="9">
        <v>2</v>
      </c>
      <c r="L16" s="9">
        <v>3</v>
      </c>
      <c r="M16" s="9">
        <v>5</v>
      </c>
      <c r="N16" s="9">
        <v>4</v>
      </c>
      <c r="O16" s="9">
        <v>16</v>
      </c>
      <c r="P16" s="9">
        <v>18</v>
      </c>
      <c r="Q16" s="9">
        <v>20</v>
      </c>
      <c r="R16" s="9">
        <v>12</v>
      </c>
      <c r="S16" s="9">
        <v>1</v>
      </c>
      <c r="T16" s="9">
        <v>0</v>
      </c>
      <c r="U16" s="9">
        <v>0</v>
      </c>
      <c r="V16" s="9">
        <v>0</v>
      </c>
      <c r="W16" s="9">
        <v>1</v>
      </c>
      <c r="X16" s="9">
        <v>0</v>
      </c>
      <c r="Y16" s="10">
        <f t="shared" si="1"/>
        <v>1275</v>
      </c>
      <c r="Z16" s="11">
        <f>SUM(H16*12+I16*11+J16*10+K16*9+L16*8+M16*7+N16*6+O16*5+P16*4+Q16*3+R16*2+S16*1)/(G16-1)</f>
        <v>4.2048192771084336</v>
      </c>
      <c r="AA16" s="11">
        <v>3.69</v>
      </c>
      <c r="AB16" s="11">
        <v>8.1029999999999998</v>
      </c>
      <c r="AC16" s="12">
        <f t="shared" si="2"/>
        <v>0.51481927710843367</v>
      </c>
    </row>
    <row r="17" spans="1:29" x14ac:dyDescent="0.25">
      <c r="A17" s="8">
        <v>13</v>
      </c>
      <c r="B17" s="8" t="s">
        <v>59</v>
      </c>
      <c r="C17" s="8" t="s">
        <v>31</v>
      </c>
      <c r="D17" s="8" t="s">
        <v>60</v>
      </c>
      <c r="E17" s="8">
        <v>140</v>
      </c>
      <c r="F17" s="8"/>
      <c r="G17" s="9">
        <f t="shared" si="0"/>
        <v>140</v>
      </c>
      <c r="H17" s="8">
        <v>0</v>
      </c>
      <c r="I17" s="8">
        <v>0</v>
      </c>
      <c r="J17" s="8">
        <v>0</v>
      </c>
      <c r="K17" s="8">
        <v>3</v>
      </c>
      <c r="L17" s="8">
        <v>4</v>
      </c>
      <c r="M17" s="8">
        <v>4</v>
      </c>
      <c r="N17" s="8">
        <v>11</v>
      </c>
      <c r="O17" s="8">
        <v>17</v>
      </c>
      <c r="P17" s="8">
        <v>30</v>
      </c>
      <c r="Q17" s="8">
        <v>52</v>
      </c>
      <c r="R17" s="8">
        <v>19</v>
      </c>
      <c r="S17" s="8">
        <v>0</v>
      </c>
      <c r="T17" s="8">
        <v>0</v>
      </c>
      <c r="U17" s="8">
        <v>0</v>
      </c>
      <c r="V17" s="9">
        <v>0</v>
      </c>
      <c r="W17" s="9">
        <v>0</v>
      </c>
      <c r="X17" s="9">
        <v>0</v>
      </c>
      <c r="Y17" s="10">
        <f t="shared" si="1"/>
        <v>2092</v>
      </c>
      <c r="Z17" s="11">
        <f>SUM(H17*12+I17*11+J17*10+K17*9+L17*8+M17*7+N17*6+O17*5+P17*4+Q17*3+R17*2+S17*1)/(G17)</f>
        <v>3.9428571428571431</v>
      </c>
      <c r="AA17" s="11">
        <v>3.4129999999999998</v>
      </c>
      <c r="AB17" s="11">
        <v>4.093</v>
      </c>
      <c r="AC17" s="12">
        <f t="shared" si="2"/>
        <v>0.52985714285714325</v>
      </c>
    </row>
    <row r="18" spans="1:29" x14ac:dyDescent="0.25">
      <c r="A18" s="8">
        <v>14</v>
      </c>
      <c r="B18" s="8" t="s">
        <v>59</v>
      </c>
      <c r="C18" s="8" t="s">
        <v>26</v>
      </c>
      <c r="D18" s="8" t="s">
        <v>19</v>
      </c>
      <c r="E18" s="8">
        <v>0</v>
      </c>
      <c r="F18" s="8">
        <v>6</v>
      </c>
      <c r="G18" s="9">
        <f t="shared" si="0"/>
        <v>6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1</v>
      </c>
      <c r="O18" s="9">
        <v>1</v>
      </c>
      <c r="P18" s="9">
        <v>1</v>
      </c>
      <c r="Q18" s="9">
        <v>0</v>
      </c>
      <c r="R18" s="9">
        <v>2</v>
      </c>
      <c r="S18" s="9">
        <v>0</v>
      </c>
      <c r="T18" s="9">
        <v>1</v>
      </c>
      <c r="U18" s="9">
        <v>0</v>
      </c>
      <c r="V18" s="9">
        <v>0</v>
      </c>
      <c r="W18" s="9">
        <v>0</v>
      </c>
      <c r="X18" s="9">
        <v>0</v>
      </c>
      <c r="Y18" s="10">
        <f t="shared" si="1"/>
        <v>86</v>
      </c>
      <c r="Z18" s="11">
        <f>SUM(H18*12+I18*11+J18*10+K18*9+L18*8+M18*7+N18*6+O18*5+P18*4+Q18*3+R18*2+S18*1)/(G18-1)</f>
        <v>3.8</v>
      </c>
      <c r="AA18" s="11">
        <v>4.625</v>
      </c>
      <c r="AB18" s="11">
        <v>4.7359999999999998</v>
      </c>
      <c r="AC18" s="12">
        <f t="shared" si="2"/>
        <v>-0.82500000000000018</v>
      </c>
    </row>
    <row r="19" spans="1:29" x14ac:dyDescent="0.25">
      <c r="A19" s="8">
        <v>15</v>
      </c>
      <c r="B19" s="8" t="s">
        <v>59</v>
      </c>
      <c r="C19" s="8" t="s">
        <v>30</v>
      </c>
      <c r="D19" s="8" t="s">
        <v>19</v>
      </c>
      <c r="E19" s="8">
        <v>19</v>
      </c>
      <c r="F19" s="8">
        <v>0</v>
      </c>
      <c r="G19" s="9">
        <f t="shared" si="0"/>
        <v>19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4</v>
      </c>
      <c r="P19" s="9">
        <v>7</v>
      </c>
      <c r="Q19" s="9">
        <v>4</v>
      </c>
      <c r="R19" s="9">
        <v>4</v>
      </c>
      <c r="S19" s="9"/>
      <c r="T19" s="9">
        <v>0</v>
      </c>
      <c r="U19" s="9">
        <v>0</v>
      </c>
      <c r="V19" s="9">
        <v>0</v>
      </c>
      <c r="W19" s="9">
        <v>1</v>
      </c>
      <c r="X19" s="9">
        <v>0</v>
      </c>
      <c r="Y19" s="10">
        <f t="shared" si="1"/>
        <v>277</v>
      </c>
      <c r="Z19" s="11">
        <f>SUM(H19*12+I19*11+J19*10+K19*9+L19*8+M19*7+N19*6+O19*5+P19*4+Q19*3+R19*2+S19*1)/G19</f>
        <v>3.5789473684210527</v>
      </c>
      <c r="AA19" s="11">
        <v>3.222</v>
      </c>
      <c r="AB19" s="11">
        <v>4</v>
      </c>
      <c r="AC19" s="12">
        <f t="shared" si="2"/>
        <v>0.35694736842105268</v>
      </c>
    </row>
    <row r="20" spans="1:29" x14ac:dyDescent="0.25">
      <c r="A20" s="8">
        <v>16</v>
      </c>
      <c r="B20" s="8" t="s">
        <v>59</v>
      </c>
      <c r="C20" s="8" t="s">
        <v>38</v>
      </c>
      <c r="D20" s="8" t="s">
        <v>60</v>
      </c>
      <c r="E20" s="8">
        <v>79</v>
      </c>
      <c r="F20" s="14">
        <v>0</v>
      </c>
      <c r="G20" s="9">
        <f t="shared" si="0"/>
        <v>79</v>
      </c>
      <c r="H20" s="9">
        <v>0</v>
      </c>
      <c r="I20" s="9">
        <v>0</v>
      </c>
      <c r="J20" s="9">
        <v>0</v>
      </c>
      <c r="K20" s="9">
        <v>2</v>
      </c>
      <c r="L20" s="9">
        <v>1</v>
      </c>
      <c r="M20" s="9">
        <v>4</v>
      </c>
      <c r="N20" s="9">
        <v>3</v>
      </c>
      <c r="O20" s="9">
        <v>6</v>
      </c>
      <c r="P20" s="9">
        <v>14</v>
      </c>
      <c r="Q20" s="9">
        <v>19</v>
      </c>
      <c r="R20" s="9">
        <v>30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10">
        <f t="shared" si="1"/>
        <v>1144</v>
      </c>
      <c r="Z20" s="11">
        <f>SUM(H20*12+I20*11+J20*10+K20*9+L20*8+M20*7+N20*6+O20*5+P20*4+Q20*3+R20*2+S20*1)/G20</f>
        <v>3.481012658227848</v>
      </c>
      <c r="AA20" s="11">
        <v>2.6850000000000001</v>
      </c>
      <c r="AB20" s="11">
        <v>3.0720000000000001</v>
      </c>
      <c r="AC20" s="12">
        <f t="shared" si="2"/>
        <v>0.79601265822784795</v>
      </c>
    </row>
    <row r="21" spans="1:29" x14ac:dyDescent="0.25">
      <c r="A21" s="8">
        <v>17</v>
      </c>
      <c r="B21" s="8" t="s">
        <v>59</v>
      </c>
      <c r="C21" s="8" t="s">
        <v>33</v>
      </c>
      <c r="D21" s="8" t="s">
        <v>60</v>
      </c>
      <c r="E21" s="8">
        <v>118</v>
      </c>
      <c r="F21" s="15">
        <v>69</v>
      </c>
      <c r="G21" s="9">
        <f t="shared" si="0"/>
        <v>187</v>
      </c>
      <c r="H21" s="9">
        <v>0</v>
      </c>
      <c r="I21" s="9">
        <v>0</v>
      </c>
      <c r="J21" s="9">
        <v>2</v>
      </c>
      <c r="K21" s="9">
        <v>1</v>
      </c>
      <c r="L21" s="9">
        <v>7</v>
      </c>
      <c r="M21" s="9">
        <v>5</v>
      </c>
      <c r="N21" s="9">
        <v>9</v>
      </c>
      <c r="O21" s="9">
        <v>12</v>
      </c>
      <c r="P21" s="9">
        <v>21</v>
      </c>
      <c r="Q21" s="9">
        <v>50</v>
      </c>
      <c r="R21" s="9">
        <v>74</v>
      </c>
      <c r="S21" s="9">
        <v>5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10">
        <f t="shared" si="1"/>
        <v>2679</v>
      </c>
      <c r="Z21" s="11">
        <f>SUM(H21*12+I21*11+J21*10+K21*9+L21*8+M21*7+N21*6+O21*5+P21*4+Q21*3+R21*2+S21*1)/G21</f>
        <v>3.320855614973262</v>
      </c>
      <c r="AA21" s="11">
        <v>3.2429999999999999</v>
      </c>
      <c r="AB21" s="11">
        <v>3.4249999999999998</v>
      </c>
      <c r="AC21" s="12">
        <f t="shared" si="2"/>
        <v>7.7855614973262099E-2</v>
      </c>
    </row>
    <row r="22" spans="1:29" x14ac:dyDescent="0.25">
      <c r="A22" s="8">
        <v>18</v>
      </c>
      <c r="B22" s="8" t="s">
        <v>59</v>
      </c>
      <c r="C22" s="8" t="s">
        <v>34</v>
      </c>
      <c r="D22" s="8" t="s">
        <v>60</v>
      </c>
      <c r="E22" s="8">
        <v>49</v>
      </c>
      <c r="F22" s="8">
        <v>40</v>
      </c>
      <c r="G22" s="9">
        <f t="shared" si="0"/>
        <v>89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1</v>
      </c>
      <c r="N22" s="9">
        <v>8</v>
      </c>
      <c r="O22" s="9">
        <v>8</v>
      </c>
      <c r="P22" s="9">
        <v>12</v>
      </c>
      <c r="Q22" s="9">
        <v>30</v>
      </c>
      <c r="R22" s="9">
        <v>29</v>
      </c>
      <c r="S22" s="9">
        <v>0</v>
      </c>
      <c r="T22" s="9">
        <v>1</v>
      </c>
      <c r="U22" s="9">
        <v>0</v>
      </c>
      <c r="V22" s="9">
        <v>0</v>
      </c>
      <c r="W22" s="9">
        <v>0</v>
      </c>
      <c r="X22" s="9">
        <v>0</v>
      </c>
      <c r="Y22" s="10">
        <f t="shared" si="1"/>
        <v>1271</v>
      </c>
      <c r="Z22" s="11">
        <f>SUM(H22*12+I22*11+J22*10+K22*9+L22*8+M22*7+N22*6+O22*5+P22*4+Q22*3+R22*2+S22*1)/(G22-1)</f>
        <v>3.3068181818181817</v>
      </c>
      <c r="AA22" s="11">
        <v>3.0289999999999999</v>
      </c>
      <c r="AB22" s="11">
        <v>3.8039999999999998</v>
      </c>
      <c r="AC22" s="12">
        <f t="shared" si="2"/>
        <v>0.27781818181818174</v>
      </c>
    </row>
    <row r="23" spans="1:29" x14ac:dyDescent="0.25">
      <c r="A23" s="8">
        <v>19</v>
      </c>
      <c r="B23" s="8" t="s">
        <v>59</v>
      </c>
      <c r="C23" s="8" t="s">
        <v>37</v>
      </c>
      <c r="D23" s="8" t="s">
        <v>60</v>
      </c>
      <c r="E23" s="8">
        <v>29</v>
      </c>
      <c r="F23" s="17">
        <v>32</v>
      </c>
      <c r="G23" s="9">
        <f t="shared" si="0"/>
        <v>61</v>
      </c>
      <c r="H23" s="8">
        <v>0</v>
      </c>
      <c r="I23" s="8">
        <v>0</v>
      </c>
      <c r="J23" s="8">
        <v>1</v>
      </c>
      <c r="K23" s="8">
        <v>1</v>
      </c>
      <c r="L23" s="8">
        <v>0</v>
      </c>
      <c r="M23" s="8">
        <v>1</v>
      </c>
      <c r="N23" s="8">
        <v>1</v>
      </c>
      <c r="O23" s="8">
        <v>5</v>
      </c>
      <c r="P23" s="8">
        <v>7</v>
      </c>
      <c r="Q23" s="8">
        <v>25</v>
      </c>
      <c r="R23" s="8">
        <v>19</v>
      </c>
      <c r="S23" s="8">
        <v>1</v>
      </c>
      <c r="T23" s="8">
        <v>0</v>
      </c>
      <c r="U23" s="9">
        <v>0</v>
      </c>
      <c r="V23" s="9">
        <v>0</v>
      </c>
      <c r="W23" s="9">
        <v>0</v>
      </c>
      <c r="X23" s="9">
        <v>0</v>
      </c>
      <c r="Y23" s="10">
        <f t="shared" si="1"/>
        <v>870</v>
      </c>
      <c r="Z23" s="11">
        <f>SUM(H23*12+I23*11+J23*10+K23*9+L23*8+M23*7+N23*6+O23*5+P23*4+Q23*3+R23*2+S23*1)/G23</f>
        <v>3.262295081967213</v>
      </c>
      <c r="AA23" s="11">
        <v>3.3809999999999998</v>
      </c>
      <c r="AB23" s="11">
        <v>3</v>
      </c>
      <c r="AC23" s="12">
        <f t="shared" si="2"/>
        <v>-0.11870491803278682</v>
      </c>
    </row>
    <row r="24" spans="1:29" x14ac:dyDescent="0.25">
      <c r="A24" s="8">
        <v>20</v>
      </c>
      <c r="B24" s="8" t="s">
        <v>59</v>
      </c>
      <c r="C24" s="8" t="s">
        <v>35</v>
      </c>
      <c r="D24" s="8" t="s">
        <v>60</v>
      </c>
      <c r="E24" s="8">
        <v>0</v>
      </c>
      <c r="F24" s="8">
        <v>64</v>
      </c>
      <c r="G24" s="9">
        <f t="shared" si="0"/>
        <v>64</v>
      </c>
      <c r="H24" s="9">
        <v>0</v>
      </c>
      <c r="I24" s="9">
        <v>0</v>
      </c>
      <c r="J24" s="9">
        <v>0</v>
      </c>
      <c r="K24" s="9">
        <v>0</v>
      </c>
      <c r="L24" s="9">
        <v>1</v>
      </c>
      <c r="M24" s="9">
        <v>0</v>
      </c>
      <c r="N24" s="9">
        <v>2</v>
      </c>
      <c r="O24" s="9">
        <v>7</v>
      </c>
      <c r="P24" s="9">
        <v>16</v>
      </c>
      <c r="Q24" s="9">
        <v>12</v>
      </c>
      <c r="R24" s="9">
        <v>26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10">
        <f t="shared" si="1"/>
        <v>911</v>
      </c>
      <c r="Z24" s="11">
        <f>SUM(H24*12+I24*11+J24*10+K24*9+L24*8+M24*7+N24*6+O24*5+P24*4+Q24*3+R24*2+S24*1)/G24</f>
        <v>3.234375</v>
      </c>
      <c r="AA24" s="11">
        <v>2.4390000000000001</v>
      </c>
      <c r="AB24" s="11">
        <v>2.8929999999999998</v>
      </c>
      <c r="AC24" s="12">
        <f t="shared" si="2"/>
        <v>0.79537499999999994</v>
      </c>
    </row>
    <row r="25" spans="1:29" x14ac:dyDescent="0.25">
      <c r="A25" s="8">
        <v>21</v>
      </c>
      <c r="B25" s="8" t="s">
        <v>59</v>
      </c>
      <c r="C25" s="8" t="s">
        <v>44</v>
      </c>
      <c r="D25" s="8" t="s">
        <v>19</v>
      </c>
      <c r="E25" s="8">
        <v>0</v>
      </c>
      <c r="F25" s="8">
        <v>28</v>
      </c>
      <c r="G25" s="9">
        <f t="shared" si="0"/>
        <v>28</v>
      </c>
      <c r="H25" s="9">
        <v>0</v>
      </c>
      <c r="I25" s="9">
        <v>0</v>
      </c>
      <c r="J25" s="8">
        <v>0</v>
      </c>
      <c r="K25" s="8">
        <v>0</v>
      </c>
      <c r="L25" s="8">
        <v>0</v>
      </c>
      <c r="M25" s="8">
        <v>3</v>
      </c>
      <c r="N25" s="8">
        <v>1</v>
      </c>
      <c r="O25" s="8">
        <v>1</v>
      </c>
      <c r="P25" s="8">
        <v>2</v>
      </c>
      <c r="Q25" s="8">
        <v>8</v>
      </c>
      <c r="R25" s="8">
        <v>6</v>
      </c>
      <c r="S25" s="9">
        <v>7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10">
        <f t="shared" si="1"/>
        <v>391</v>
      </c>
      <c r="Z25" s="11">
        <f>SUM(H25*12+I25*11+J25*10+K25*9+L25*8+M25*7+N25*6+O25*5+P25*4+Q25*3+R25*2+S25*1)/G25</f>
        <v>2.9642857142857144</v>
      </c>
      <c r="AA25" s="11">
        <v>2</v>
      </c>
      <c r="AB25" s="11">
        <v>3.23</v>
      </c>
      <c r="AC25" s="12">
        <f t="shared" si="2"/>
        <v>0.96428571428571441</v>
      </c>
    </row>
    <row r="26" spans="1:29" x14ac:dyDescent="0.25">
      <c r="A26" s="8">
        <v>22</v>
      </c>
      <c r="B26" s="8" t="s">
        <v>59</v>
      </c>
      <c r="C26" s="8" t="s">
        <v>42</v>
      </c>
      <c r="D26" s="8" t="s">
        <v>60</v>
      </c>
      <c r="E26" s="8">
        <v>0</v>
      </c>
      <c r="F26" s="8">
        <v>52</v>
      </c>
      <c r="G26" s="9">
        <f t="shared" si="0"/>
        <v>52</v>
      </c>
      <c r="H26" s="9">
        <v>0</v>
      </c>
      <c r="I26" s="9">
        <v>0</v>
      </c>
      <c r="J26" s="9">
        <v>0</v>
      </c>
      <c r="K26" s="9">
        <v>0</v>
      </c>
      <c r="L26" s="9">
        <v>1</v>
      </c>
      <c r="M26" s="9">
        <v>0</v>
      </c>
      <c r="N26" s="9">
        <v>1</v>
      </c>
      <c r="O26" s="9">
        <v>5</v>
      </c>
      <c r="P26" s="9">
        <v>6</v>
      </c>
      <c r="Q26" s="9">
        <v>12</v>
      </c>
      <c r="R26" s="9">
        <v>21</v>
      </c>
      <c r="S26" s="9">
        <v>6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10">
        <f t="shared" si="1"/>
        <v>719</v>
      </c>
      <c r="Z26" s="11">
        <f>SUM(H26*12+I26*11+J26*10+K26*9+L26*8+M26*7+N26*6+O26*5+P26*4+Q26*3+R26*2+S26*1)/(G26)</f>
        <v>2.8269230769230771</v>
      </c>
      <c r="AA26" s="11">
        <v>2.3860000000000001</v>
      </c>
      <c r="AB26" s="11">
        <v>3.2029999999999998</v>
      </c>
      <c r="AC26" s="12">
        <f t="shared" si="2"/>
        <v>0.44092307692307697</v>
      </c>
    </row>
    <row r="27" spans="1:29" x14ac:dyDescent="0.25">
      <c r="A27" s="8">
        <v>23</v>
      </c>
      <c r="B27" s="8" t="s">
        <v>59</v>
      </c>
      <c r="C27" s="18" t="s">
        <v>74</v>
      </c>
      <c r="D27" s="18" t="s">
        <v>19</v>
      </c>
      <c r="E27" s="18">
        <v>24</v>
      </c>
      <c r="F27" s="19">
        <v>0</v>
      </c>
      <c r="G27" s="9">
        <f t="shared" si="0"/>
        <v>24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3</v>
      </c>
      <c r="P27" s="20">
        <v>3</v>
      </c>
      <c r="Q27" s="20">
        <v>5</v>
      </c>
      <c r="R27" s="20">
        <v>11</v>
      </c>
      <c r="S27" s="20">
        <v>2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10">
        <f t="shared" si="1"/>
        <v>330</v>
      </c>
      <c r="Z27" s="11">
        <f>SUM(H27*12+I27*11+J27*10+K27*9+L27*8+M27*7+N27*6+O27*5+P27*4+Q27*3+R27*2+S27*1)/G27</f>
        <v>2.75</v>
      </c>
      <c r="AA27" s="11">
        <v>0</v>
      </c>
      <c r="AB27" s="11">
        <v>2.17</v>
      </c>
      <c r="AC27" s="12">
        <v>0</v>
      </c>
    </row>
    <row r="28" spans="1:29" x14ac:dyDescent="0.25">
      <c r="A28" s="8">
        <v>24</v>
      </c>
      <c r="B28" s="8" t="s">
        <v>59</v>
      </c>
      <c r="C28" s="18" t="s">
        <v>65</v>
      </c>
      <c r="D28" s="18" t="s">
        <v>19</v>
      </c>
      <c r="E28" s="18">
        <v>6</v>
      </c>
      <c r="F28" s="18">
        <v>6</v>
      </c>
      <c r="G28" s="9">
        <f t="shared" si="0"/>
        <v>12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2</v>
      </c>
      <c r="P28" s="20">
        <v>2</v>
      </c>
      <c r="Q28" s="20">
        <v>1</v>
      </c>
      <c r="R28" s="20">
        <v>2</v>
      </c>
      <c r="S28" s="20">
        <v>2</v>
      </c>
      <c r="T28" s="20">
        <v>2</v>
      </c>
      <c r="U28" s="20">
        <v>0</v>
      </c>
      <c r="V28" s="20">
        <v>0</v>
      </c>
      <c r="W28" s="9">
        <v>0</v>
      </c>
      <c r="X28" s="9">
        <v>0</v>
      </c>
      <c r="Y28" s="10">
        <f t="shared" si="1"/>
        <v>162</v>
      </c>
      <c r="Z28" s="11">
        <f>SUM(H28*12+I28*11+J28*10+K28*9+L28*8+M28*7+N28*6+O28*5+P28*4+Q28*3+R28*2+S28*1)/(G28-2)</f>
        <v>2.7</v>
      </c>
      <c r="AA28" s="11">
        <v>0</v>
      </c>
      <c r="AB28" s="11">
        <v>0</v>
      </c>
      <c r="AC28" s="12">
        <v>0</v>
      </c>
    </row>
    <row r="29" spans="1:29" x14ac:dyDescent="0.25">
      <c r="A29" s="8">
        <v>25</v>
      </c>
      <c r="B29" s="8" t="s">
        <v>59</v>
      </c>
      <c r="C29" s="8" t="s">
        <v>40</v>
      </c>
      <c r="D29" s="8" t="s">
        <v>60</v>
      </c>
      <c r="E29" s="8">
        <v>30</v>
      </c>
      <c r="F29" s="8">
        <v>32</v>
      </c>
      <c r="G29" s="9">
        <f t="shared" si="0"/>
        <v>62</v>
      </c>
      <c r="H29" s="9">
        <v>0</v>
      </c>
      <c r="I29" s="9">
        <v>0</v>
      </c>
      <c r="J29" s="9">
        <v>0</v>
      </c>
      <c r="K29" s="9">
        <v>0</v>
      </c>
      <c r="L29" s="9">
        <v>1</v>
      </c>
      <c r="M29" s="9">
        <v>0</v>
      </c>
      <c r="N29" s="9">
        <v>0</v>
      </c>
      <c r="O29" s="9">
        <v>2</v>
      </c>
      <c r="P29" s="9">
        <v>7</v>
      </c>
      <c r="Q29" s="9">
        <v>19</v>
      </c>
      <c r="R29" s="9">
        <v>30</v>
      </c>
      <c r="S29" s="9">
        <v>3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10">
        <f t="shared" si="1"/>
        <v>848</v>
      </c>
      <c r="Z29" s="11">
        <f>SUM(H29*12+I29*11+J29*10+K29*9+L29*8+M29*7+N29*6+O29*5+P29*4+Q29*3+R29*2+S29*1)/G29</f>
        <v>2.6774193548387095</v>
      </c>
      <c r="AA29" s="11">
        <v>2.1970000000000001</v>
      </c>
      <c r="AB29" s="11">
        <v>3.1669999999999998</v>
      </c>
      <c r="AC29" s="12">
        <f t="shared" ref="AC29:AC45" si="3">Z29-AA29</f>
        <v>0.48041935483870946</v>
      </c>
    </row>
    <row r="30" spans="1:29" x14ac:dyDescent="0.25">
      <c r="A30" s="8">
        <v>26</v>
      </c>
      <c r="B30" s="8" t="s">
        <v>59</v>
      </c>
      <c r="C30" s="8" t="s">
        <v>41</v>
      </c>
      <c r="D30" s="8" t="s">
        <v>60</v>
      </c>
      <c r="E30" s="8">
        <v>61</v>
      </c>
      <c r="F30" s="8">
        <v>0</v>
      </c>
      <c r="G30" s="9">
        <f t="shared" si="0"/>
        <v>61</v>
      </c>
      <c r="H30" s="9">
        <v>0</v>
      </c>
      <c r="I30" s="9">
        <v>0</v>
      </c>
      <c r="J30" s="9">
        <v>0</v>
      </c>
      <c r="K30" s="9">
        <v>2</v>
      </c>
      <c r="L30" s="9">
        <v>1</v>
      </c>
      <c r="M30" s="9">
        <v>1</v>
      </c>
      <c r="N30" s="9">
        <v>0</v>
      </c>
      <c r="O30" s="9">
        <v>1</v>
      </c>
      <c r="P30" s="9">
        <v>7</v>
      </c>
      <c r="Q30" s="9">
        <v>9</v>
      </c>
      <c r="R30" s="9">
        <v>23</v>
      </c>
      <c r="S30" s="9">
        <v>17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10">
        <f t="shared" si="1"/>
        <v>827</v>
      </c>
      <c r="Z30" s="11">
        <f>SUM(H30*12+I30*11+J30*10+K30*9+L30*8+M30*7+N30*6+O30*5+P30*4+Q30*3+R30*2+S30*1)/G30</f>
        <v>2.557377049180328</v>
      </c>
      <c r="AA30" s="11">
        <v>2.2610000000000001</v>
      </c>
      <c r="AB30" s="11">
        <v>3.218</v>
      </c>
      <c r="AC30" s="12">
        <f t="shared" si="3"/>
        <v>0.29637704918032792</v>
      </c>
    </row>
    <row r="31" spans="1:29" x14ac:dyDescent="0.25">
      <c r="A31" s="8">
        <v>27</v>
      </c>
      <c r="B31" s="8" t="s">
        <v>59</v>
      </c>
      <c r="C31" s="8" t="s">
        <v>47</v>
      </c>
      <c r="D31" s="8" t="s">
        <v>60</v>
      </c>
      <c r="E31" s="8">
        <v>37</v>
      </c>
      <c r="F31" s="8">
        <v>19</v>
      </c>
      <c r="G31" s="9">
        <f t="shared" si="0"/>
        <v>56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2</v>
      </c>
      <c r="O31" s="9">
        <v>2</v>
      </c>
      <c r="P31" s="9">
        <v>8</v>
      </c>
      <c r="Q31" s="9">
        <v>5</v>
      </c>
      <c r="R31" s="9">
        <v>31</v>
      </c>
      <c r="S31" s="9">
        <v>7</v>
      </c>
      <c r="T31" s="9">
        <v>0</v>
      </c>
      <c r="U31" s="9">
        <v>0</v>
      </c>
      <c r="V31" s="9">
        <v>0</v>
      </c>
      <c r="W31" s="9">
        <v>1</v>
      </c>
      <c r="X31" s="9">
        <v>0</v>
      </c>
      <c r="Y31" s="10">
        <f t="shared" si="1"/>
        <v>755</v>
      </c>
      <c r="Z31" s="11">
        <f>SUM(H31*12+I31*11+J31*10+K31*9+L31*8+M31*7+N31*6+O31*5+P31*4+Q31*3+R31*2+S31*1)/(G31-1)</f>
        <v>2.5090909090909093</v>
      </c>
      <c r="AA31" s="11">
        <v>2.4039999999999999</v>
      </c>
      <c r="AB31" s="11">
        <v>2.2719999999999998</v>
      </c>
      <c r="AC31" s="12">
        <f t="shared" si="3"/>
        <v>0.10509090909090935</v>
      </c>
    </row>
    <row r="32" spans="1:29" x14ac:dyDescent="0.25">
      <c r="A32" s="8">
        <v>28</v>
      </c>
      <c r="B32" s="8" t="s">
        <v>59</v>
      </c>
      <c r="C32" s="8" t="s">
        <v>36</v>
      </c>
      <c r="D32" s="8" t="s">
        <v>60</v>
      </c>
      <c r="E32" s="8">
        <v>37</v>
      </c>
      <c r="F32" s="8">
        <v>41</v>
      </c>
      <c r="G32" s="9">
        <f t="shared" si="0"/>
        <v>78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3</v>
      </c>
      <c r="O32" s="9">
        <v>1</v>
      </c>
      <c r="P32" s="9">
        <v>5</v>
      </c>
      <c r="Q32" s="9">
        <v>20</v>
      </c>
      <c r="R32" s="9">
        <v>40</v>
      </c>
      <c r="S32" s="9">
        <v>9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10">
        <f t="shared" si="1"/>
        <v>1050</v>
      </c>
      <c r="Z32" s="11">
        <f>SUM(H32*12+I32*11+J32*10+K32*9+L32*8+M32*7+N32*6+O32*5+P32*4+Q32*3+R32*2+S32*1)/(G32)</f>
        <v>2.4615384615384617</v>
      </c>
      <c r="AA32" s="11">
        <v>2.4350000000000001</v>
      </c>
      <c r="AB32" s="11">
        <v>3.1880000000000002</v>
      </c>
      <c r="AC32" s="12">
        <f t="shared" si="3"/>
        <v>2.6538461538461622E-2</v>
      </c>
    </row>
    <row r="33" spans="1:32" x14ac:dyDescent="0.25">
      <c r="A33" s="8">
        <v>29</v>
      </c>
      <c r="B33" s="8" t="s">
        <v>59</v>
      </c>
      <c r="C33" s="8" t="s">
        <v>63</v>
      </c>
      <c r="D33" s="8" t="s">
        <v>60</v>
      </c>
      <c r="E33" s="8">
        <v>21</v>
      </c>
      <c r="F33" s="8">
        <v>28</v>
      </c>
      <c r="G33" s="9">
        <f t="shared" si="0"/>
        <v>49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1</v>
      </c>
      <c r="O33" s="9">
        <v>1</v>
      </c>
      <c r="P33" s="9">
        <v>4</v>
      </c>
      <c r="Q33" s="9">
        <v>12</v>
      </c>
      <c r="R33" s="9">
        <v>24</v>
      </c>
      <c r="S33" s="9">
        <v>6</v>
      </c>
      <c r="T33" s="9">
        <v>0</v>
      </c>
      <c r="U33" s="9">
        <v>0</v>
      </c>
      <c r="V33" s="9">
        <v>0</v>
      </c>
      <c r="W33" s="9">
        <v>1</v>
      </c>
      <c r="X33" s="9">
        <v>0</v>
      </c>
      <c r="Y33" s="10">
        <f t="shared" si="1"/>
        <v>657</v>
      </c>
      <c r="Z33" s="11">
        <f>SUM(H33*12+I33*11+J33*10+K33*9+L33*8+M33*7+N33*6+O33*5+P33*4+Q33*3+R33*2+S33*1)/(G33-1)</f>
        <v>2.4375</v>
      </c>
      <c r="AA33" s="11">
        <v>2.4569999999999999</v>
      </c>
      <c r="AB33" s="11">
        <v>0</v>
      </c>
      <c r="AC33" s="12">
        <f t="shared" si="3"/>
        <v>-1.9499999999999851E-2</v>
      </c>
    </row>
    <row r="34" spans="1:32" x14ac:dyDescent="0.25">
      <c r="A34" s="8">
        <v>30</v>
      </c>
      <c r="B34" s="8" t="s">
        <v>59</v>
      </c>
      <c r="C34" s="8" t="s">
        <v>45</v>
      </c>
      <c r="D34" s="8" t="s">
        <v>19</v>
      </c>
      <c r="E34" s="13">
        <v>17</v>
      </c>
      <c r="F34" s="13">
        <v>7</v>
      </c>
      <c r="G34" s="9">
        <f t="shared" si="0"/>
        <v>24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1</v>
      </c>
      <c r="P34" s="9">
        <v>2</v>
      </c>
      <c r="Q34" s="9">
        <v>3</v>
      </c>
      <c r="R34" s="9">
        <v>14</v>
      </c>
      <c r="S34" s="9">
        <v>3</v>
      </c>
      <c r="T34" s="9">
        <v>1</v>
      </c>
      <c r="U34" s="9">
        <v>0</v>
      </c>
      <c r="V34" s="9">
        <v>0</v>
      </c>
      <c r="W34" s="9">
        <v>0</v>
      </c>
      <c r="X34" s="9">
        <v>0</v>
      </c>
      <c r="Y34" s="10">
        <f t="shared" si="1"/>
        <v>318</v>
      </c>
      <c r="Z34" s="11">
        <f>SUM(H34*12+I34*11+J34*10+K34*9+L34*8+M34*7+N34*6+O34*5+P34*4+Q34*3+R34*2+S34*1)/(G34-1)</f>
        <v>2.3043478260869565</v>
      </c>
      <c r="AA34" s="11">
        <v>1.8</v>
      </c>
      <c r="AB34" s="11">
        <v>2.57</v>
      </c>
      <c r="AC34" s="12">
        <f t="shared" si="3"/>
        <v>0.5043478260869565</v>
      </c>
    </row>
    <row r="35" spans="1:32" x14ac:dyDescent="0.25">
      <c r="A35" s="8">
        <v>31</v>
      </c>
      <c r="B35" s="8" t="s">
        <v>59</v>
      </c>
      <c r="C35" s="8" t="s">
        <v>62</v>
      </c>
      <c r="D35" s="8" t="s">
        <v>60</v>
      </c>
      <c r="E35" s="8">
        <v>25</v>
      </c>
      <c r="F35" s="8">
        <v>25</v>
      </c>
      <c r="G35" s="9">
        <f t="shared" si="0"/>
        <v>50</v>
      </c>
      <c r="H35" s="9">
        <v>0</v>
      </c>
      <c r="I35" s="9">
        <v>0</v>
      </c>
      <c r="J35" s="9">
        <v>0</v>
      </c>
      <c r="K35" s="9">
        <v>0</v>
      </c>
      <c r="L35" s="9">
        <v>1</v>
      </c>
      <c r="M35" s="9">
        <v>0</v>
      </c>
      <c r="N35" s="9">
        <v>0</v>
      </c>
      <c r="O35" s="9">
        <v>4</v>
      </c>
      <c r="P35" s="9">
        <v>2</v>
      </c>
      <c r="Q35" s="9">
        <v>7</v>
      </c>
      <c r="R35" s="9">
        <v>22</v>
      </c>
      <c r="S35" s="9">
        <v>14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10">
        <f t="shared" si="1"/>
        <v>665</v>
      </c>
      <c r="Z35" s="11">
        <f>SUM(H35*12+I35*11+J35*10+K35*9+L35*8+M35*7+N35*6+O35*5+P35*4+Q35*3+R35*2+S35*1)/(G35)</f>
        <v>2.2999999999999998</v>
      </c>
      <c r="AA35" s="11">
        <v>2.1709999999999998</v>
      </c>
      <c r="AB35" s="11">
        <v>0</v>
      </c>
      <c r="AC35" s="12">
        <f t="shared" si="3"/>
        <v>0.129</v>
      </c>
    </row>
    <row r="36" spans="1:32" x14ac:dyDescent="0.25">
      <c r="A36" s="8">
        <v>32</v>
      </c>
      <c r="B36" s="8" t="s">
        <v>59</v>
      </c>
      <c r="C36" s="14" t="s">
        <v>48</v>
      </c>
      <c r="D36" s="8" t="s">
        <v>60</v>
      </c>
      <c r="E36" s="14">
        <v>37</v>
      </c>
      <c r="F36" s="14">
        <v>15</v>
      </c>
      <c r="G36" s="9">
        <f t="shared" si="0"/>
        <v>52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1</v>
      </c>
      <c r="P36" s="9">
        <v>2</v>
      </c>
      <c r="Q36" s="9">
        <v>7</v>
      </c>
      <c r="R36" s="9">
        <v>30</v>
      </c>
      <c r="S36" s="9">
        <v>11</v>
      </c>
      <c r="T36" s="9">
        <v>1</v>
      </c>
      <c r="U36" s="9">
        <v>0</v>
      </c>
      <c r="V36" s="9">
        <v>0</v>
      </c>
      <c r="W36" s="9">
        <v>0</v>
      </c>
      <c r="X36" s="9">
        <v>0</v>
      </c>
      <c r="Y36" s="10">
        <f t="shared" si="1"/>
        <v>678</v>
      </c>
      <c r="Z36" s="11">
        <f>SUM(H36*12+I36*11+J36*10+K36*9+L36*8+M36*7+N36*6+O36*5+P36*4+Q36*3+R36*2+S36*1)/(G36-1)</f>
        <v>2.0588235294117645</v>
      </c>
      <c r="AA36" s="11">
        <v>2.1179999999999999</v>
      </c>
      <c r="AB36" s="11">
        <v>2.52</v>
      </c>
      <c r="AC36" s="12">
        <f t="shared" si="3"/>
        <v>-5.9176470588235386E-2</v>
      </c>
    </row>
    <row r="37" spans="1:32" x14ac:dyDescent="0.25">
      <c r="A37" s="8">
        <v>33</v>
      </c>
      <c r="B37" s="8" t="s">
        <v>59</v>
      </c>
      <c r="C37" s="14" t="s">
        <v>32</v>
      </c>
      <c r="D37" s="14" t="s">
        <v>19</v>
      </c>
      <c r="E37" s="14">
        <v>15</v>
      </c>
      <c r="F37" s="14"/>
      <c r="G37" s="9">
        <f t="shared" si="0"/>
        <v>15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5</v>
      </c>
      <c r="R37" s="9">
        <v>7</v>
      </c>
      <c r="S37" s="9">
        <v>1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10">
        <f t="shared" si="1"/>
        <v>197</v>
      </c>
      <c r="Z37" s="11">
        <f t="shared" ref="Z37:Z42" si="4">SUM(H37*12+I37*11+J37*10+K37*9+L37*8+M37*7+N37*6+O37*5+P37*4+Q37*3+R37*2+S37*1)/G37</f>
        <v>2</v>
      </c>
      <c r="AA37" s="11">
        <v>2.36</v>
      </c>
      <c r="AB37" s="11">
        <v>3.4289999999999998</v>
      </c>
      <c r="AC37" s="12">
        <f t="shared" si="3"/>
        <v>-0.35999999999999988</v>
      </c>
    </row>
    <row r="38" spans="1:32" x14ac:dyDescent="0.25">
      <c r="A38" s="8">
        <v>34</v>
      </c>
      <c r="B38" s="8" t="s">
        <v>59</v>
      </c>
      <c r="C38" s="8" t="s">
        <v>46</v>
      </c>
      <c r="D38" s="8" t="s">
        <v>60</v>
      </c>
      <c r="E38" s="8">
        <v>12</v>
      </c>
      <c r="F38" s="8">
        <v>12</v>
      </c>
      <c r="G38" s="9">
        <f t="shared" si="0"/>
        <v>24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4</v>
      </c>
      <c r="R38" s="9">
        <v>13</v>
      </c>
      <c r="S38" s="9">
        <v>7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10">
        <f t="shared" si="1"/>
        <v>309</v>
      </c>
      <c r="Z38" s="11">
        <f t="shared" si="4"/>
        <v>1.875</v>
      </c>
      <c r="AA38" s="11">
        <v>2.0430000000000001</v>
      </c>
      <c r="AB38" s="11">
        <v>2.9</v>
      </c>
      <c r="AC38" s="12">
        <f t="shared" si="3"/>
        <v>-0.16800000000000015</v>
      </c>
    </row>
    <row r="39" spans="1:32" x14ac:dyDescent="0.25">
      <c r="A39" s="8">
        <v>35</v>
      </c>
      <c r="B39" s="8" t="s">
        <v>59</v>
      </c>
      <c r="C39" s="18" t="s">
        <v>75</v>
      </c>
      <c r="D39" s="18" t="s">
        <v>19</v>
      </c>
      <c r="E39" s="18">
        <v>19</v>
      </c>
      <c r="F39" s="18">
        <v>11</v>
      </c>
      <c r="G39" s="9">
        <f t="shared" si="0"/>
        <v>30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1</v>
      </c>
      <c r="Q39" s="20">
        <v>5</v>
      </c>
      <c r="R39" s="20">
        <v>13</v>
      </c>
      <c r="S39" s="20">
        <v>11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10">
        <f t="shared" si="1"/>
        <v>386</v>
      </c>
      <c r="Z39" s="11">
        <f t="shared" si="4"/>
        <v>1.8666666666666667</v>
      </c>
      <c r="AA39" s="11">
        <v>0</v>
      </c>
      <c r="AB39" s="11" t="s">
        <v>27</v>
      </c>
      <c r="AC39" s="12">
        <f t="shared" si="3"/>
        <v>1.8666666666666667</v>
      </c>
    </row>
    <row r="40" spans="1:32" x14ac:dyDescent="0.25">
      <c r="A40" s="8">
        <v>36</v>
      </c>
      <c r="B40" s="8" t="s">
        <v>59</v>
      </c>
      <c r="C40" s="8" t="s">
        <v>39</v>
      </c>
      <c r="D40" s="8" t="s">
        <v>60</v>
      </c>
      <c r="E40" s="8">
        <v>49</v>
      </c>
      <c r="F40" s="13">
        <v>0</v>
      </c>
      <c r="G40" s="9">
        <f t="shared" si="0"/>
        <v>49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1</v>
      </c>
      <c r="P40" s="9">
        <v>1</v>
      </c>
      <c r="Q40" s="9">
        <v>6</v>
      </c>
      <c r="R40" s="9">
        <v>23</v>
      </c>
      <c r="S40" s="9">
        <v>18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10">
        <f t="shared" si="1"/>
        <v>630</v>
      </c>
      <c r="Z40" s="11">
        <f t="shared" si="4"/>
        <v>1.8571428571428572</v>
      </c>
      <c r="AA40" s="11">
        <v>1.829</v>
      </c>
      <c r="AB40" s="11">
        <v>2.1589999999999998</v>
      </c>
      <c r="AC40" s="12">
        <f t="shared" si="3"/>
        <v>2.8142857142857247E-2</v>
      </c>
    </row>
    <row r="41" spans="1:32" x14ac:dyDescent="0.25">
      <c r="A41" s="8">
        <v>37</v>
      </c>
      <c r="B41" s="8" t="s">
        <v>59</v>
      </c>
      <c r="C41" s="8" t="s">
        <v>50</v>
      </c>
      <c r="D41" s="8" t="s">
        <v>19</v>
      </c>
      <c r="E41" s="8">
        <v>13</v>
      </c>
      <c r="F41" s="8">
        <v>11</v>
      </c>
      <c r="G41" s="9">
        <f t="shared" si="0"/>
        <v>24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1</v>
      </c>
      <c r="Q41" s="9">
        <v>1</v>
      </c>
      <c r="R41" s="9">
        <v>12</v>
      </c>
      <c r="S41" s="9">
        <v>9</v>
      </c>
      <c r="T41" s="9">
        <v>0</v>
      </c>
      <c r="U41" s="9">
        <v>0</v>
      </c>
      <c r="V41" s="9">
        <v>0</v>
      </c>
      <c r="W41" s="9">
        <v>1</v>
      </c>
      <c r="X41" s="9">
        <v>0</v>
      </c>
      <c r="Y41" s="10">
        <f t="shared" si="1"/>
        <v>305</v>
      </c>
      <c r="Z41" s="11">
        <f t="shared" si="4"/>
        <v>1.6666666666666667</v>
      </c>
      <c r="AA41" s="11">
        <v>1.7829999999999999</v>
      </c>
      <c r="AB41" s="11">
        <v>2.488</v>
      </c>
      <c r="AC41" s="12">
        <f t="shared" si="3"/>
        <v>-0.11633333333333318</v>
      </c>
    </row>
    <row r="42" spans="1:32" x14ac:dyDescent="0.25">
      <c r="A42" s="8">
        <v>38</v>
      </c>
      <c r="B42" s="8" t="s">
        <v>59</v>
      </c>
      <c r="C42" s="8" t="s">
        <v>43</v>
      </c>
      <c r="D42" s="8" t="s">
        <v>60</v>
      </c>
      <c r="E42" s="8">
        <v>22</v>
      </c>
      <c r="F42" s="8">
        <v>23</v>
      </c>
      <c r="G42" s="9">
        <f t="shared" si="0"/>
        <v>45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2</v>
      </c>
      <c r="R42" s="9">
        <v>22</v>
      </c>
      <c r="S42" s="9">
        <v>21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10">
        <f t="shared" si="1"/>
        <v>566</v>
      </c>
      <c r="Z42" s="11">
        <f t="shared" si="4"/>
        <v>1.5777777777777777</v>
      </c>
      <c r="AA42" s="11">
        <v>1.964</v>
      </c>
      <c r="AB42" s="11">
        <v>2.44</v>
      </c>
      <c r="AC42" s="12">
        <f t="shared" si="3"/>
        <v>-0.38622222222222224</v>
      </c>
    </row>
    <row r="43" spans="1:32" x14ac:dyDescent="0.25">
      <c r="A43" s="8">
        <v>39</v>
      </c>
      <c r="B43" s="8" t="s">
        <v>59</v>
      </c>
      <c r="C43" s="18" t="s">
        <v>51</v>
      </c>
      <c r="D43" s="18" t="s">
        <v>19</v>
      </c>
      <c r="E43" s="18">
        <v>46</v>
      </c>
      <c r="F43" s="18">
        <v>34</v>
      </c>
      <c r="G43" s="9">
        <f t="shared" si="0"/>
        <v>80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5</v>
      </c>
      <c r="R43" s="20">
        <v>33</v>
      </c>
      <c r="S43" s="20">
        <v>38</v>
      </c>
      <c r="T43" s="9">
        <v>4</v>
      </c>
      <c r="U43" s="9">
        <v>0</v>
      </c>
      <c r="V43" s="9">
        <v>0</v>
      </c>
      <c r="W43" s="9">
        <v>0</v>
      </c>
      <c r="X43" s="9">
        <v>0</v>
      </c>
      <c r="Y43" s="10">
        <f t="shared" si="1"/>
        <v>1003</v>
      </c>
      <c r="Z43" s="11">
        <f>SUM(H43*12+I43*11+J43*10+K43*9+L43*8+M43*7+N43*6+O43*5+P43*4+Q43*3+R43*2+S43*1)/(G43-4)</f>
        <v>1.5657894736842106</v>
      </c>
      <c r="AA43" s="11">
        <v>1.4850000000000001</v>
      </c>
      <c r="AB43" s="11">
        <v>2.17</v>
      </c>
      <c r="AC43" s="12">
        <f t="shared" si="3"/>
        <v>8.0789473684210522E-2</v>
      </c>
    </row>
    <row r="44" spans="1:32" x14ac:dyDescent="0.25">
      <c r="A44" s="8">
        <v>40</v>
      </c>
      <c r="B44" s="8" t="s">
        <v>59</v>
      </c>
      <c r="C44" s="14" t="s">
        <v>49</v>
      </c>
      <c r="D44" s="14" t="s">
        <v>19</v>
      </c>
      <c r="E44" s="14">
        <v>0</v>
      </c>
      <c r="F44" s="14">
        <v>16</v>
      </c>
      <c r="G44" s="9">
        <f t="shared" si="0"/>
        <v>16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1</v>
      </c>
      <c r="Q44" s="9">
        <v>0</v>
      </c>
      <c r="R44" s="9">
        <v>6</v>
      </c>
      <c r="S44" s="9">
        <v>9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10">
        <f t="shared" si="1"/>
        <v>201</v>
      </c>
      <c r="Z44" s="11">
        <f>SUM(H44*12+I44*11+J44*10+K44*9+L44*8+M44*7+N44*6+O44*5+P44*4+Q44*3+R44*2+S44*1)/G44</f>
        <v>1.5625</v>
      </c>
      <c r="AA44" s="11">
        <v>1.5489999999999999</v>
      </c>
      <c r="AB44" s="11">
        <v>2.6469999999999998</v>
      </c>
      <c r="AC44" s="12">
        <f t="shared" si="3"/>
        <v>1.3500000000000068E-2</v>
      </c>
    </row>
    <row r="45" spans="1:32" x14ac:dyDescent="0.25">
      <c r="A45" s="13"/>
      <c r="B45" s="13"/>
      <c r="C45" s="21" t="s">
        <v>52</v>
      </c>
      <c r="D45" s="21"/>
      <c r="E45" s="21">
        <f>SUM(E5:E42)</f>
        <v>1255</v>
      </c>
      <c r="F45" s="21">
        <f>SUM(F5:F42)</f>
        <v>1762</v>
      </c>
      <c r="G45" s="22">
        <f t="shared" ref="G45" si="5">SUM(E45:F45)</f>
        <v>3017</v>
      </c>
      <c r="H45" s="21">
        <f t="shared" ref="H45:X45" si="6">SUM(H5:H42)</f>
        <v>10</v>
      </c>
      <c r="I45" s="21">
        <f t="shared" si="6"/>
        <v>116</v>
      </c>
      <c r="J45" s="21">
        <f t="shared" si="6"/>
        <v>152</v>
      </c>
      <c r="K45" s="21">
        <f t="shared" si="6"/>
        <v>157</v>
      </c>
      <c r="L45" s="21">
        <f t="shared" si="6"/>
        <v>150</v>
      </c>
      <c r="M45" s="21">
        <f t="shared" si="6"/>
        <v>169</v>
      </c>
      <c r="N45" s="21">
        <f t="shared" si="6"/>
        <v>254</v>
      </c>
      <c r="O45" s="21">
        <f t="shared" si="6"/>
        <v>324</v>
      </c>
      <c r="P45" s="21">
        <f t="shared" si="6"/>
        <v>407</v>
      </c>
      <c r="Q45" s="21">
        <f t="shared" si="6"/>
        <v>499</v>
      </c>
      <c r="R45" s="21">
        <f t="shared" si="6"/>
        <v>595</v>
      </c>
      <c r="S45" s="21">
        <f t="shared" si="6"/>
        <v>161</v>
      </c>
      <c r="T45" s="21">
        <f t="shared" si="6"/>
        <v>11</v>
      </c>
      <c r="U45" s="21">
        <f t="shared" si="6"/>
        <v>0</v>
      </c>
      <c r="V45" s="21">
        <f t="shared" si="6"/>
        <v>0</v>
      </c>
      <c r="W45" s="21">
        <f t="shared" si="6"/>
        <v>7</v>
      </c>
      <c r="X45" s="21">
        <f t="shared" si="6"/>
        <v>0</v>
      </c>
      <c r="Y45" s="10">
        <f t="shared" ref="Y45" si="7">SUM(G45*12+H45*11+I45*10+J45*9+K45*8+L45*7+M45*6+N45*5+O45*4+P45*3+Q45*2+R45*1)</f>
        <v>47542</v>
      </c>
      <c r="Z45" s="23">
        <f>SUM(Z5:Z42)/39</f>
        <v>3.5436212821796129</v>
      </c>
      <c r="AA45" s="23">
        <v>3.4</v>
      </c>
      <c r="AB45" s="23">
        <v>4.25</v>
      </c>
      <c r="AC45" s="12">
        <f t="shared" si="3"/>
        <v>0.14362128217961301</v>
      </c>
    </row>
    <row r="47" spans="1:32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</row>
    <row r="48" spans="1:32" x14ac:dyDescent="0.25">
      <c r="A48" s="24"/>
      <c r="B48" s="25"/>
      <c r="C48" s="25"/>
      <c r="D48" s="25"/>
      <c r="E48" s="25"/>
      <c r="F48" s="25"/>
      <c r="G48" s="25"/>
      <c r="H48" s="24"/>
      <c r="I48" s="26"/>
      <c r="J48" s="26"/>
      <c r="K48" s="26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</row>
    <row r="49" spans="1:32" x14ac:dyDescent="0.25">
      <c r="A49" s="27"/>
      <c r="B49" s="28"/>
      <c r="C49" s="27"/>
      <c r="D49" s="27"/>
      <c r="E49" s="51"/>
      <c r="F49" s="51"/>
      <c r="G49" s="51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9"/>
      <c r="W49" s="28"/>
      <c r="X49" s="28"/>
      <c r="Y49" s="28"/>
      <c r="Z49" s="28"/>
      <c r="AA49" s="28"/>
      <c r="AB49" s="28"/>
      <c r="AC49" s="27"/>
      <c r="AD49" s="24"/>
      <c r="AE49" s="24"/>
      <c r="AF49" s="24"/>
    </row>
    <row r="50" spans="1:32" x14ac:dyDescent="0.25">
      <c r="A50" s="27"/>
      <c r="B50" s="28"/>
      <c r="C50" s="27"/>
      <c r="D50" s="27"/>
      <c r="E50" s="30"/>
      <c r="F50" s="30"/>
      <c r="G50" s="31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9"/>
      <c r="W50" s="28"/>
      <c r="X50" s="28"/>
      <c r="Y50" s="28"/>
      <c r="Z50" s="28"/>
      <c r="AA50" s="28"/>
      <c r="AB50" s="28"/>
      <c r="AC50" s="27"/>
      <c r="AD50" s="24"/>
      <c r="AE50" s="24"/>
      <c r="AF50" s="24"/>
    </row>
    <row r="51" spans="1:32" x14ac:dyDescent="0.25">
      <c r="A51" s="17"/>
      <c r="B51" s="17"/>
      <c r="C51" s="17"/>
      <c r="D51" s="17"/>
      <c r="E51" s="17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3"/>
      <c r="Z51" s="34"/>
      <c r="AA51" s="34"/>
      <c r="AB51" s="34"/>
      <c r="AC51" s="35"/>
      <c r="AD51" s="24"/>
      <c r="AE51" s="24"/>
      <c r="AF51" s="24"/>
    </row>
    <row r="52" spans="1:32" x14ac:dyDescent="0.25">
      <c r="A52" s="17"/>
      <c r="B52" s="17"/>
      <c r="C52" s="17"/>
      <c r="D52" s="17"/>
      <c r="E52" s="17"/>
      <c r="F52" s="24"/>
      <c r="G52" s="32"/>
      <c r="H52" s="17"/>
      <c r="I52" s="17"/>
      <c r="J52" s="17"/>
      <c r="K52" s="17"/>
      <c r="L52" s="17"/>
      <c r="M52" s="17"/>
      <c r="N52" s="17"/>
      <c r="O52" s="17"/>
      <c r="P52" s="32"/>
      <c r="Q52" s="32"/>
      <c r="R52" s="32"/>
      <c r="S52" s="32"/>
      <c r="T52" s="32"/>
      <c r="U52" s="32"/>
      <c r="V52" s="32"/>
      <c r="W52" s="32"/>
      <c r="X52" s="32"/>
      <c r="Y52" s="33"/>
      <c r="Z52" s="34"/>
      <c r="AA52" s="34"/>
      <c r="AB52" s="34"/>
      <c r="AC52" s="35"/>
      <c r="AD52" s="24"/>
      <c r="AE52" s="24"/>
      <c r="AF52" s="24"/>
    </row>
    <row r="53" spans="1:32" x14ac:dyDescent="0.25">
      <c r="A53" s="17"/>
      <c r="B53" s="17"/>
      <c r="C53" s="17"/>
      <c r="D53" s="17"/>
      <c r="E53" s="17"/>
      <c r="F53" s="17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3"/>
      <c r="Z53" s="34"/>
      <c r="AA53" s="34"/>
      <c r="AB53" s="34"/>
      <c r="AC53" s="35"/>
      <c r="AD53" s="24"/>
      <c r="AE53" s="24"/>
      <c r="AF53" s="24"/>
    </row>
    <row r="54" spans="1:32" x14ac:dyDescent="0.25">
      <c r="A54" s="17"/>
      <c r="B54" s="17"/>
      <c r="C54" s="17"/>
      <c r="D54" s="17"/>
      <c r="E54" s="17"/>
      <c r="F54" s="24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3"/>
      <c r="Z54" s="34"/>
      <c r="AA54" s="34"/>
      <c r="AB54" s="34"/>
      <c r="AC54" s="35"/>
      <c r="AD54" s="24"/>
      <c r="AE54" s="24"/>
      <c r="AF54" s="24"/>
    </row>
    <row r="55" spans="1:32" x14ac:dyDescent="0.25">
      <c r="A55" s="17"/>
      <c r="B55" s="17"/>
      <c r="C55" s="17"/>
      <c r="D55" s="17"/>
      <c r="E55" s="17"/>
      <c r="F55" s="17"/>
      <c r="G55" s="32"/>
      <c r="H55" s="32"/>
      <c r="I55" s="32"/>
      <c r="J55" s="32"/>
      <c r="K55" s="17"/>
      <c r="L55" s="17"/>
      <c r="M55" s="17"/>
      <c r="N55" s="17"/>
      <c r="O55" s="17"/>
      <c r="P55" s="17"/>
      <c r="Q55" s="17"/>
      <c r="R55" s="32"/>
      <c r="S55" s="32"/>
      <c r="T55" s="32"/>
      <c r="U55" s="32"/>
      <c r="V55" s="32"/>
      <c r="W55" s="32"/>
      <c r="X55" s="32"/>
      <c r="Y55" s="33"/>
      <c r="Z55" s="34"/>
      <c r="AA55" s="34"/>
      <c r="AB55" s="34"/>
      <c r="AC55" s="35"/>
      <c r="AD55" s="24"/>
      <c r="AE55" s="24"/>
      <c r="AF55" s="24"/>
    </row>
    <row r="56" spans="1:32" x14ac:dyDescent="0.25">
      <c r="A56" s="17"/>
      <c r="B56" s="17"/>
      <c r="C56" s="17"/>
      <c r="D56" s="17"/>
      <c r="E56" s="17"/>
      <c r="F56" s="24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3"/>
      <c r="Z56" s="34"/>
      <c r="AA56" s="34"/>
      <c r="AB56" s="34"/>
      <c r="AC56" s="35"/>
      <c r="AD56" s="24"/>
      <c r="AE56" s="24"/>
      <c r="AF56" s="24"/>
    </row>
    <row r="57" spans="1:32" x14ac:dyDescent="0.25">
      <c r="A57" s="17"/>
      <c r="B57" s="17"/>
      <c r="C57" s="17"/>
      <c r="D57" s="17"/>
      <c r="E57" s="17"/>
      <c r="F57" s="17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3"/>
      <c r="Z57" s="34"/>
      <c r="AA57" s="34"/>
      <c r="AB57" s="34"/>
      <c r="AC57" s="35"/>
      <c r="AD57" s="24"/>
      <c r="AE57" s="24"/>
      <c r="AF57" s="24"/>
    </row>
    <row r="58" spans="1:32" x14ac:dyDescent="0.25">
      <c r="A58" s="17"/>
      <c r="B58" s="17"/>
      <c r="C58" s="17"/>
      <c r="D58" s="17"/>
      <c r="E58" s="17"/>
      <c r="F58" s="17"/>
      <c r="G58" s="32"/>
      <c r="H58" s="32"/>
      <c r="I58" s="32"/>
      <c r="J58" s="32"/>
      <c r="K58" s="32"/>
      <c r="L58" s="32"/>
      <c r="M58" s="17"/>
      <c r="N58" s="17"/>
      <c r="O58" s="17"/>
      <c r="P58" s="17"/>
      <c r="Q58" s="17"/>
      <c r="R58" s="17"/>
      <c r="S58" s="32"/>
      <c r="T58" s="32"/>
      <c r="U58" s="32"/>
      <c r="V58" s="32"/>
      <c r="W58" s="32"/>
      <c r="X58" s="32"/>
      <c r="Y58" s="33"/>
      <c r="Z58" s="34"/>
      <c r="AA58" s="34"/>
      <c r="AB58" s="34"/>
      <c r="AC58" s="35"/>
      <c r="AD58" s="24"/>
      <c r="AE58" s="24"/>
      <c r="AF58" s="24"/>
    </row>
    <row r="59" spans="1:32" x14ac:dyDescent="0.25">
      <c r="A59" s="17"/>
      <c r="B59" s="17"/>
      <c r="C59" s="17"/>
      <c r="D59" s="17"/>
      <c r="E59" s="17"/>
      <c r="F59" s="17"/>
      <c r="G59" s="32"/>
      <c r="H59" s="32"/>
      <c r="I59" s="32"/>
      <c r="J59" s="32"/>
      <c r="K59" s="17"/>
      <c r="L59" s="17"/>
      <c r="M59" s="17"/>
      <c r="N59" s="17"/>
      <c r="O59" s="17"/>
      <c r="P59" s="17"/>
      <c r="Q59" s="17"/>
      <c r="R59" s="32"/>
      <c r="S59" s="32"/>
      <c r="T59" s="32"/>
      <c r="U59" s="32"/>
      <c r="V59" s="32"/>
      <c r="W59" s="32"/>
      <c r="X59" s="32"/>
      <c r="Y59" s="33"/>
      <c r="Z59" s="34"/>
      <c r="AA59" s="34"/>
      <c r="AB59" s="34"/>
      <c r="AC59" s="35"/>
      <c r="AD59" s="24"/>
      <c r="AE59" s="24"/>
      <c r="AF59" s="24"/>
    </row>
    <row r="60" spans="1:32" x14ac:dyDescent="0.25">
      <c r="A60" s="17"/>
      <c r="B60" s="17"/>
      <c r="C60" s="17"/>
      <c r="D60" s="17"/>
      <c r="E60" s="17"/>
      <c r="F60" s="17"/>
      <c r="G60" s="32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32"/>
      <c r="U60" s="32"/>
      <c r="V60" s="32"/>
      <c r="W60" s="32"/>
      <c r="X60" s="32"/>
      <c r="Y60" s="33"/>
      <c r="Z60" s="34"/>
      <c r="AA60" s="34"/>
      <c r="AB60" s="34"/>
      <c r="AC60" s="35"/>
      <c r="AD60" s="24"/>
      <c r="AE60" s="24"/>
      <c r="AF60" s="24"/>
    </row>
    <row r="61" spans="1:32" x14ac:dyDescent="0.25">
      <c r="A61" s="17"/>
      <c r="B61" s="17"/>
      <c r="C61" s="17"/>
      <c r="D61" s="17"/>
      <c r="E61" s="17"/>
      <c r="F61" s="17"/>
      <c r="G61" s="32"/>
      <c r="H61" s="32"/>
      <c r="I61" s="32"/>
      <c r="J61" s="17"/>
      <c r="K61" s="17"/>
      <c r="L61" s="17"/>
      <c r="M61" s="17"/>
      <c r="N61" s="17"/>
      <c r="O61" s="17"/>
      <c r="P61" s="17"/>
      <c r="Q61" s="17"/>
      <c r="R61" s="17"/>
      <c r="S61" s="32"/>
      <c r="T61" s="32"/>
      <c r="U61" s="32"/>
      <c r="V61" s="32"/>
      <c r="W61" s="32"/>
      <c r="X61" s="32"/>
      <c r="Y61" s="33"/>
      <c r="Z61" s="34"/>
      <c r="AA61" s="34"/>
      <c r="AB61" s="34"/>
      <c r="AC61" s="35"/>
      <c r="AD61" s="24"/>
      <c r="AE61" s="24"/>
      <c r="AF61" s="24"/>
    </row>
    <row r="62" spans="1:32" x14ac:dyDescent="0.25">
      <c r="A62" s="17"/>
      <c r="B62" s="17"/>
      <c r="C62" s="17"/>
      <c r="D62" s="17"/>
      <c r="E62" s="17"/>
      <c r="F62" s="17"/>
      <c r="G62" s="32"/>
      <c r="H62" s="32"/>
      <c r="I62" s="32"/>
      <c r="J62" s="32"/>
      <c r="K62" s="17"/>
      <c r="L62" s="17"/>
      <c r="M62" s="17"/>
      <c r="N62" s="17"/>
      <c r="O62" s="17"/>
      <c r="P62" s="17"/>
      <c r="Q62" s="17"/>
      <c r="R62" s="17"/>
      <c r="S62" s="32"/>
      <c r="T62" s="32"/>
      <c r="U62" s="32"/>
      <c r="V62" s="32"/>
      <c r="W62" s="32"/>
      <c r="X62" s="32"/>
      <c r="Y62" s="33"/>
      <c r="Z62" s="34"/>
      <c r="AA62" s="34"/>
      <c r="AB62" s="34"/>
      <c r="AC62" s="35"/>
      <c r="AD62" s="24"/>
      <c r="AE62" s="24"/>
      <c r="AF62" s="24"/>
    </row>
    <row r="63" spans="1:32" x14ac:dyDescent="0.25">
      <c r="A63" s="17"/>
      <c r="B63" s="17"/>
      <c r="C63" s="17"/>
      <c r="D63" s="17"/>
      <c r="E63" s="17"/>
      <c r="F63" s="24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3"/>
      <c r="Z63" s="34"/>
      <c r="AA63" s="34"/>
      <c r="AB63" s="34"/>
      <c r="AC63" s="35"/>
      <c r="AD63" s="24"/>
      <c r="AE63" s="24"/>
      <c r="AF63" s="24"/>
    </row>
    <row r="64" spans="1:32" x14ac:dyDescent="0.25">
      <c r="A64" s="17"/>
      <c r="B64" s="17"/>
      <c r="C64" s="17"/>
      <c r="D64" s="17"/>
      <c r="E64" s="17"/>
      <c r="F64" s="17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3"/>
      <c r="Z64" s="34"/>
      <c r="AA64" s="34"/>
      <c r="AB64" s="34"/>
      <c r="AC64" s="35"/>
      <c r="AD64" s="24"/>
      <c r="AE64" s="24"/>
      <c r="AF64" s="24"/>
    </row>
    <row r="65" spans="1:32" x14ac:dyDescent="0.25">
      <c r="A65" s="17"/>
      <c r="B65" s="17"/>
      <c r="C65" s="17"/>
      <c r="D65" s="17"/>
      <c r="E65" s="17"/>
      <c r="F65" s="17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3"/>
      <c r="Z65" s="34"/>
      <c r="AA65" s="34"/>
      <c r="AB65" s="34"/>
      <c r="AC65" s="35"/>
      <c r="AD65" s="24"/>
      <c r="AE65" s="24"/>
      <c r="AF65" s="24"/>
    </row>
    <row r="66" spans="1:32" x14ac:dyDescent="0.25">
      <c r="A66" s="17"/>
      <c r="B66" s="17"/>
      <c r="C66" s="17"/>
      <c r="D66" s="17"/>
      <c r="E66" s="17"/>
      <c r="F66" s="17"/>
      <c r="G66" s="32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32"/>
      <c r="V66" s="32"/>
      <c r="W66" s="32"/>
      <c r="X66" s="32"/>
      <c r="Y66" s="33"/>
      <c r="Z66" s="34"/>
      <c r="AA66" s="34"/>
      <c r="AB66" s="34"/>
      <c r="AC66" s="35"/>
      <c r="AD66" s="24"/>
      <c r="AE66" s="24"/>
      <c r="AF66" s="24"/>
    </row>
    <row r="67" spans="1:32" x14ac:dyDescent="0.25">
      <c r="A67" s="17"/>
      <c r="B67" s="17"/>
      <c r="C67" s="36"/>
      <c r="D67" s="36"/>
      <c r="E67" s="36"/>
      <c r="F67" s="36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3"/>
      <c r="Z67" s="34"/>
      <c r="AA67" s="34"/>
      <c r="AB67" s="34"/>
      <c r="AC67" s="35"/>
      <c r="AD67" s="24"/>
      <c r="AE67" s="24"/>
      <c r="AF67" s="24"/>
    </row>
    <row r="68" spans="1:32" x14ac:dyDescent="0.25">
      <c r="A68" s="17"/>
      <c r="B68" s="17"/>
      <c r="C68" s="17"/>
      <c r="D68" s="17"/>
      <c r="E68" s="17"/>
      <c r="F68" s="17"/>
      <c r="G68" s="32"/>
      <c r="H68" s="32"/>
      <c r="I68" s="32"/>
      <c r="J68" s="32"/>
      <c r="K68" s="32"/>
      <c r="L68" s="32"/>
      <c r="M68" s="17"/>
      <c r="N68" s="17"/>
      <c r="O68" s="17"/>
      <c r="P68" s="17"/>
      <c r="Q68" s="17"/>
      <c r="R68" s="17"/>
      <c r="S68" s="17"/>
      <c r="T68" s="32"/>
      <c r="U68" s="32"/>
      <c r="V68" s="32"/>
      <c r="W68" s="32"/>
      <c r="X68" s="32"/>
      <c r="Y68" s="33"/>
      <c r="Z68" s="34"/>
      <c r="AA68" s="34"/>
      <c r="AB68" s="34"/>
      <c r="AC68" s="35"/>
      <c r="AD68" s="24"/>
      <c r="AE68" s="24"/>
      <c r="AF68" s="24"/>
    </row>
    <row r="69" spans="1:32" x14ac:dyDescent="0.25">
      <c r="A69" s="17"/>
      <c r="B69" s="17"/>
      <c r="C69" s="17"/>
      <c r="D69" s="17"/>
      <c r="E69" s="17"/>
      <c r="F69" s="17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3"/>
      <c r="Z69" s="34"/>
      <c r="AA69" s="34"/>
      <c r="AB69" s="34"/>
      <c r="AC69" s="35"/>
      <c r="AD69" s="24"/>
      <c r="AE69" s="24"/>
      <c r="AF69" s="24"/>
    </row>
    <row r="70" spans="1:32" x14ac:dyDescent="0.25">
      <c r="A70" s="17"/>
      <c r="B70" s="17"/>
      <c r="C70" s="17"/>
      <c r="D70" s="17"/>
      <c r="E70" s="17"/>
      <c r="F70" s="17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3"/>
      <c r="Z70" s="34"/>
      <c r="AA70" s="34"/>
      <c r="AB70" s="34"/>
      <c r="AC70" s="35"/>
      <c r="AD70" s="24"/>
      <c r="AE70" s="24"/>
      <c r="AF70" s="24"/>
    </row>
    <row r="71" spans="1:32" x14ac:dyDescent="0.25">
      <c r="A71" s="17"/>
      <c r="B71" s="17"/>
      <c r="C71" s="17"/>
      <c r="D71" s="17"/>
      <c r="E71" s="17"/>
      <c r="F71" s="17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3"/>
      <c r="Z71" s="34"/>
      <c r="AA71" s="34"/>
      <c r="AB71" s="34"/>
      <c r="AC71" s="35"/>
      <c r="AD71" s="24"/>
      <c r="AE71" s="24"/>
      <c r="AF71" s="24"/>
    </row>
    <row r="72" spans="1:32" x14ac:dyDescent="0.25">
      <c r="A72" s="17"/>
      <c r="B72" s="17"/>
      <c r="C72" s="17"/>
      <c r="D72" s="17"/>
      <c r="E72" s="17"/>
      <c r="F72" s="17"/>
      <c r="G72" s="32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32"/>
      <c r="V72" s="32"/>
      <c r="W72" s="32"/>
      <c r="X72" s="32"/>
      <c r="Y72" s="33"/>
      <c r="Z72" s="34"/>
      <c r="AA72" s="34"/>
      <c r="AB72" s="34"/>
      <c r="AC72" s="35"/>
      <c r="AD72" s="24"/>
      <c r="AE72" s="24"/>
      <c r="AF72" s="24"/>
    </row>
    <row r="73" spans="1:32" x14ac:dyDescent="0.25">
      <c r="A73" s="17"/>
      <c r="B73" s="17"/>
      <c r="C73" s="17"/>
      <c r="D73" s="17"/>
      <c r="E73" s="17"/>
      <c r="F73" s="36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3"/>
      <c r="Z73" s="34"/>
      <c r="AA73" s="34"/>
      <c r="AB73" s="34"/>
      <c r="AC73" s="35"/>
      <c r="AD73" s="24"/>
      <c r="AE73" s="24"/>
      <c r="AF73" s="24"/>
    </row>
    <row r="74" spans="1:32" x14ac:dyDescent="0.25">
      <c r="A74" s="17"/>
      <c r="B74" s="17"/>
      <c r="C74" s="17"/>
      <c r="D74" s="17"/>
      <c r="E74" s="17"/>
      <c r="F74" s="24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3"/>
      <c r="Z74" s="34"/>
      <c r="AA74" s="34"/>
      <c r="AB74" s="34"/>
      <c r="AC74" s="35"/>
      <c r="AD74" s="24"/>
      <c r="AE74" s="24"/>
      <c r="AF74" s="24"/>
    </row>
    <row r="75" spans="1:32" x14ac:dyDescent="0.25">
      <c r="A75" s="17"/>
      <c r="B75" s="17"/>
      <c r="C75" s="17"/>
      <c r="D75" s="17"/>
      <c r="E75" s="17"/>
      <c r="F75" s="17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4"/>
      <c r="AA75" s="34"/>
      <c r="AB75" s="34"/>
      <c r="AC75" s="35"/>
      <c r="AD75" s="24"/>
      <c r="AE75" s="24"/>
      <c r="AF75" s="24"/>
    </row>
    <row r="76" spans="1:32" x14ac:dyDescent="0.25">
      <c r="A76" s="17"/>
      <c r="B76" s="17"/>
      <c r="C76" s="17"/>
      <c r="D76" s="17"/>
      <c r="E76" s="17"/>
      <c r="F76" s="17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3"/>
      <c r="Z76" s="34"/>
      <c r="AA76" s="34"/>
      <c r="AB76" s="34"/>
      <c r="AC76" s="35"/>
      <c r="AD76" s="24"/>
      <c r="AE76" s="24"/>
      <c r="AF76" s="24"/>
    </row>
    <row r="77" spans="1:32" x14ac:dyDescent="0.25">
      <c r="A77" s="17"/>
      <c r="B77" s="17"/>
      <c r="C77" s="17"/>
      <c r="D77" s="17"/>
      <c r="E77" s="17"/>
      <c r="F77" s="17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4"/>
      <c r="AA77" s="34"/>
      <c r="AB77" s="34"/>
      <c r="AC77" s="35"/>
      <c r="AD77" s="24"/>
      <c r="AE77" s="24"/>
      <c r="AF77" s="24"/>
    </row>
    <row r="78" spans="1:32" x14ac:dyDescent="0.25">
      <c r="A78" s="17"/>
      <c r="B78" s="17"/>
      <c r="C78" s="17"/>
      <c r="D78" s="17"/>
      <c r="E78" s="17"/>
      <c r="F78" s="17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4"/>
      <c r="AA78" s="34"/>
      <c r="AB78" s="34"/>
      <c r="AC78" s="35"/>
      <c r="AD78" s="24"/>
      <c r="AE78" s="24"/>
      <c r="AF78" s="24"/>
    </row>
    <row r="79" spans="1:32" x14ac:dyDescent="0.25">
      <c r="A79" s="17"/>
      <c r="B79" s="17"/>
      <c r="C79" s="17"/>
      <c r="D79" s="17"/>
      <c r="E79" s="17"/>
      <c r="F79" s="17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4"/>
      <c r="AA79" s="34"/>
      <c r="AB79" s="34"/>
      <c r="AC79" s="35"/>
      <c r="AD79" s="24"/>
      <c r="AE79" s="24"/>
      <c r="AF79" s="24"/>
    </row>
    <row r="80" spans="1:32" x14ac:dyDescent="0.25">
      <c r="A80" s="17"/>
      <c r="B80" s="17"/>
      <c r="C80" s="17"/>
      <c r="D80" s="17"/>
      <c r="E80" s="24"/>
      <c r="F80" s="24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4"/>
      <c r="AA80" s="34"/>
      <c r="AB80" s="34"/>
      <c r="AC80" s="35"/>
      <c r="AD80" s="24"/>
      <c r="AE80" s="24"/>
      <c r="AF80" s="24"/>
    </row>
    <row r="81" spans="1:32" x14ac:dyDescent="0.25">
      <c r="A81" s="17"/>
      <c r="B81" s="17"/>
      <c r="C81" s="17"/>
      <c r="D81" s="17"/>
      <c r="E81" s="17"/>
      <c r="F81" s="17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4"/>
      <c r="AA81" s="34"/>
      <c r="AB81" s="34"/>
      <c r="AC81" s="35"/>
      <c r="AD81" s="24"/>
      <c r="AE81" s="24"/>
      <c r="AF81" s="24"/>
    </row>
    <row r="82" spans="1:32" x14ac:dyDescent="0.25">
      <c r="A82" s="17"/>
      <c r="B82" s="17"/>
      <c r="C82" s="17"/>
      <c r="D82" s="17"/>
      <c r="E82" s="17"/>
      <c r="F82" s="17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4"/>
      <c r="AA82" s="34"/>
      <c r="AB82" s="34"/>
      <c r="AC82" s="35"/>
      <c r="AD82" s="24"/>
      <c r="AE82" s="24"/>
      <c r="AF82" s="24"/>
    </row>
    <row r="83" spans="1:32" x14ac:dyDescent="0.25">
      <c r="A83" s="17"/>
      <c r="B83" s="17"/>
      <c r="C83" s="36"/>
      <c r="D83" s="17"/>
      <c r="E83" s="36"/>
      <c r="F83" s="36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4"/>
      <c r="AA83" s="34"/>
      <c r="AB83" s="34"/>
      <c r="AC83" s="35"/>
      <c r="AD83" s="24"/>
      <c r="AE83" s="24"/>
      <c r="AF83" s="24"/>
    </row>
    <row r="84" spans="1:32" x14ac:dyDescent="0.25">
      <c r="A84" s="17"/>
      <c r="B84" s="17"/>
      <c r="C84" s="36"/>
      <c r="D84" s="36"/>
      <c r="E84" s="36"/>
      <c r="F84" s="36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3"/>
      <c r="Z84" s="34"/>
      <c r="AA84" s="34"/>
      <c r="AB84" s="34"/>
      <c r="AC84" s="35"/>
      <c r="AD84" s="24"/>
      <c r="AE84" s="24"/>
      <c r="AF84" s="24"/>
    </row>
    <row r="85" spans="1:32" x14ac:dyDescent="0.25">
      <c r="A85" s="17"/>
      <c r="B85" s="17"/>
      <c r="C85" s="17"/>
      <c r="D85" s="17"/>
      <c r="E85" s="17"/>
      <c r="F85" s="17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3"/>
      <c r="Z85" s="34"/>
      <c r="AA85" s="34"/>
      <c r="AB85" s="34"/>
      <c r="AC85" s="35"/>
      <c r="AD85" s="24"/>
      <c r="AE85" s="24"/>
      <c r="AF85" s="24"/>
    </row>
    <row r="86" spans="1:32" x14ac:dyDescent="0.25">
      <c r="A86" s="17"/>
      <c r="B86" s="17"/>
      <c r="C86" s="17"/>
      <c r="D86" s="17"/>
      <c r="E86" s="17"/>
      <c r="F86" s="17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3"/>
      <c r="Z86" s="34"/>
      <c r="AA86" s="34"/>
      <c r="AB86" s="34"/>
      <c r="AC86" s="35"/>
      <c r="AD86" s="24"/>
      <c r="AE86" s="24"/>
      <c r="AF86" s="24"/>
    </row>
    <row r="87" spans="1:32" x14ac:dyDescent="0.25">
      <c r="A87" s="17"/>
      <c r="B87" s="17"/>
      <c r="C87" s="17"/>
      <c r="D87" s="17"/>
      <c r="E87" s="17"/>
      <c r="F87" s="17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4"/>
      <c r="AA87" s="34"/>
      <c r="AB87" s="34"/>
      <c r="AC87" s="35"/>
      <c r="AD87" s="24"/>
      <c r="AE87" s="24"/>
      <c r="AF87" s="24"/>
    </row>
    <row r="88" spans="1:32" x14ac:dyDescent="0.25">
      <c r="A88" s="17"/>
      <c r="B88" s="17"/>
      <c r="C88" s="37"/>
      <c r="D88" s="37"/>
      <c r="E88" s="37"/>
      <c r="F88" s="37"/>
      <c r="G88" s="32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2"/>
      <c r="X88" s="32"/>
      <c r="Y88" s="33"/>
      <c r="Z88" s="34"/>
      <c r="AA88" s="34"/>
      <c r="AB88" s="34"/>
      <c r="AC88" s="35"/>
      <c r="AD88" s="24"/>
      <c r="AE88" s="24"/>
      <c r="AF88" s="24"/>
    </row>
    <row r="89" spans="1:32" x14ac:dyDescent="0.25">
      <c r="A89" s="17"/>
      <c r="B89" s="17"/>
      <c r="C89" s="37"/>
      <c r="D89" s="37"/>
      <c r="E89" s="37"/>
      <c r="F89" s="37"/>
      <c r="G89" s="32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2"/>
      <c r="U89" s="32"/>
      <c r="V89" s="32"/>
      <c r="W89" s="32"/>
      <c r="X89" s="32"/>
      <c r="Y89" s="33"/>
      <c r="Z89" s="34"/>
      <c r="AA89" s="34"/>
      <c r="AB89" s="34"/>
      <c r="AC89" s="35"/>
      <c r="AD89" s="24"/>
      <c r="AE89" s="24"/>
      <c r="AF89" s="24"/>
    </row>
    <row r="90" spans="1:32" x14ac:dyDescent="0.25">
      <c r="A90" s="24"/>
      <c r="B90" s="24"/>
      <c r="C90" s="39"/>
      <c r="D90" s="39"/>
      <c r="E90" s="39"/>
      <c r="F90" s="39"/>
      <c r="G90" s="40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3"/>
      <c r="Z90" s="41"/>
      <c r="AA90" s="41"/>
      <c r="AB90" s="41"/>
      <c r="AC90" s="35"/>
      <c r="AD90" s="24"/>
      <c r="AE90" s="24"/>
      <c r="AF90" s="24"/>
    </row>
    <row r="91" spans="1:32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</row>
    <row r="92" spans="1:32" x14ac:dyDescent="0.25">
      <c r="A92" s="24"/>
      <c r="B92" s="25"/>
      <c r="C92" s="25"/>
      <c r="D92" s="25"/>
      <c r="E92" s="25"/>
      <c r="F92" s="25"/>
      <c r="G92" s="25"/>
      <c r="H92" s="24"/>
      <c r="I92" s="26"/>
      <c r="J92" s="26"/>
      <c r="K92" s="26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</row>
    <row r="93" spans="1:32" x14ac:dyDescent="0.25">
      <c r="A93" s="27"/>
      <c r="B93" s="28"/>
      <c r="C93" s="27"/>
      <c r="D93" s="27"/>
      <c r="E93" s="51"/>
      <c r="F93" s="51"/>
      <c r="G93" s="51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9"/>
      <c r="W93" s="28"/>
      <c r="X93" s="28"/>
      <c r="Y93" s="28"/>
      <c r="Z93" s="28"/>
      <c r="AA93" s="28"/>
      <c r="AB93" s="28"/>
      <c r="AC93" s="27"/>
      <c r="AD93" s="24"/>
      <c r="AE93" s="24"/>
      <c r="AF93" s="24"/>
    </row>
    <row r="94" spans="1:32" x14ac:dyDescent="0.25">
      <c r="A94" s="27"/>
      <c r="B94" s="28"/>
      <c r="C94" s="27"/>
      <c r="D94" s="27"/>
      <c r="E94" s="30"/>
      <c r="F94" s="30"/>
      <c r="G94" s="31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9"/>
      <c r="W94" s="28"/>
      <c r="X94" s="28"/>
      <c r="Y94" s="28"/>
      <c r="Z94" s="28"/>
      <c r="AA94" s="28"/>
      <c r="AB94" s="28"/>
      <c r="AC94" s="27"/>
      <c r="AD94" s="24"/>
      <c r="AE94" s="24"/>
      <c r="AF94" s="24"/>
    </row>
    <row r="95" spans="1:32" x14ac:dyDescent="0.25">
      <c r="A95" s="17"/>
      <c r="B95" s="17"/>
      <c r="C95" s="17"/>
      <c r="D95" s="17"/>
      <c r="E95" s="17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4"/>
      <c r="AA95" s="34"/>
      <c r="AB95" s="42"/>
      <c r="AC95" s="35"/>
      <c r="AD95" s="24"/>
      <c r="AE95" s="24"/>
      <c r="AF95" s="24"/>
    </row>
    <row r="96" spans="1:32" x14ac:dyDescent="0.25">
      <c r="A96" s="17"/>
      <c r="B96" s="17"/>
      <c r="C96" s="17"/>
      <c r="D96" s="17"/>
      <c r="E96" s="17"/>
      <c r="F96" s="24"/>
      <c r="G96" s="32"/>
      <c r="H96" s="17"/>
      <c r="I96" s="17"/>
      <c r="J96" s="17"/>
      <c r="K96" s="17"/>
      <c r="L96" s="17"/>
      <c r="M96" s="17"/>
      <c r="N96" s="17"/>
      <c r="O96" s="17"/>
      <c r="P96" s="32"/>
      <c r="Q96" s="32"/>
      <c r="R96" s="32"/>
      <c r="S96" s="32"/>
      <c r="T96" s="32"/>
      <c r="U96" s="32"/>
      <c r="V96" s="32"/>
      <c r="W96" s="32"/>
      <c r="X96" s="32"/>
      <c r="Y96" s="33"/>
      <c r="Z96" s="34"/>
      <c r="AA96" s="34"/>
      <c r="AB96" s="34"/>
      <c r="AC96" s="35"/>
      <c r="AD96" s="24"/>
      <c r="AE96" s="24"/>
      <c r="AF96" s="24"/>
    </row>
    <row r="97" spans="1:32" x14ac:dyDescent="0.25">
      <c r="A97" s="17"/>
      <c r="B97" s="17"/>
      <c r="C97" s="17"/>
      <c r="D97" s="17"/>
      <c r="E97" s="17"/>
      <c r="F97" s="17"/>
      <c r="G97" s="32"/>
      <c r="H97" s="32"/>
      <c r="I97" s="17"/>
      <c r="J97" s="17"/>
      <c r="K97" s="17"/>
      <c r="L97" s="17"/>
      <c r="M97" s="17"/>
      <c r="N97" s="17"/>
      <c r="O97" s="17"/>
      <c r="P97" s="32"/>
      <c r="Q97" s="32"/>
      <c r="R97" s="32"/>
      <c r="S97" s="32"/>
      <c r="T97" s="32"/>
      <c r="U97" s="32"/>
      <c r="V97" s="32"/>
      <c r="W97" s="32"/>
      <c r="X97" s="32"/>
      <c r="Y97" s="33"/>
      <c r="Z97" s="34"/>
      <c r="AA97" s="34"/>
      <c r="AB97" s="34"/>
      <c r="AC97" s="35"/>
      <c r="AD97" s="24"/>
      <c r="AE97" s="24"/>
      <c r="AF97" s="24"/>
    </row>
    <row r="98" spans="1:32" x14ac:dyDescent="0.25">
      <c r="A98" s="17"/>
      <c r="B98" s="17"/>
      <c r="C98" s="17"/>
      <c r="D98" s="17"/>
      <c r="E98" s="17"/>
      <c r="F98" s="17"/>
      <c r="G98" s="32"/>
      <c r="H98" s="32"/>
      <c r="I98" s="32"/>
      <c r="J98" s="32"/>
      <c r="K98" s="32"/>
      <c r="L98" s="32"/>
      <c r="M98" s="17"/>
      <c r="N98" s="17"/>
      <c r="O98" s="17"/>
      <c r="P98" s="17"/>
      <c r="Q98" s="17"/>
      <c r="R98" s="17"/>
      <c r="S98" s="32"/>
      <c r="T98" s="32"/>
      <c r="U98" s="32"/>
      <c r="V98" s="32"/>
      <c r="W98" s="32"/>
      <c r="X98" s="32"/>
      <c r="Y98" s="33"/>
      <c r="Z98" s="34"/>
      <c r="AA98" s="34"/>
      <c r="AB98" s="34"/>
      <c r="AC98" s="35"/>
      <c r="AD98" s="24"/>
      <c r="AE98" s="24"/>
      <c r="AF98" s="24"/>
    </row>
    <row r="99" spans="1:32" x14ac:dyDescent="0.25">
      <c r="A99" s="17"/>
      <c r="B99" s="17"/>
      <c r="C99" s="17"/>
      <c r="D99" s="17"/>
      <c r="E99" s="17"/>
      <c r="F99" s="17"/>
      <c r="G99" s="32"/>
      <c r="H99" s="32"/>
      <c r="I99" s="32"/>
      <c r="J99" s="32"/>
      <c r="K99" s="17"/>
      <c r="L99" s="17"/>
      <c r="M99" s="17"/>
      <c r="N99" s="17"/>
      <c r="O99" s="17"/>
      <c r="P99" s="17"/>
      <c r="Q99" s="17"/>
      <c r="R99" s="32"/>
      <c r="S99" s="32"/>
      <c r="T99" s="32"/>
      <c r="U99" s="32"/>
      <c r="V99" s="32"/>
      <c r="W99" s="32"/>
      <c r="X99" s="32"/>
      <c r="Y99" s="33"/>
      <c r="Z99" s="34"/>
      <c r="AA99" s="34"/>
      <c r="AB99" s="34"/>
      <c r="AC99" s="35"/>
      <c r="AD99" s="24"/>
      <c r="AE99" s="24"/>
      <c r="AF99" s="24"/>
    </row>
    <row r="100" spans="1:32" x14ac:dyDescent="0.25">
      <c r="A100" s="17"/>
      <c r="B100" s="17"/>
      <c r="C100" s="17"/>
      <c r="D100" s="17"/>
      <c r="E100" s="17"/>
      <c r="F100" s="24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3"/>
      <c r="Z100" s="34"/>
      <c r="AA100" s="34"/>
      <c r="AB100" s="34"/>
      <c r="AC100" s="35"/>
      <c r="AD100" s="24"/>
      <c r="AE100" s="24"/>
      <c r="AF100" s="24"/>
    </row>
    <row r="101" spans="1:32" x14ac:dyDescent="0.25">
      <c r="A101" s="17"/>
      <c r="B101" s="17"/>
      <c r="C101" s="17"/>
      <c r="D101" s="17"/>
      <c r="E101" s="17"/>
      <c r="F101" s="24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3"/>
      <c r="Z101" s="34"/>
      <c r="AA101" s="34"/>
      <c r="AB101" s="42"/>
      <c r="AC101" s="35"/>
      <c r="AD101" s="24"/>
      <c r="AE101" s="24"/>
      <c r="AF101" s="24"/>
    </row>
    <row r="102" spans="1:32" x14ac:dyDescent="0.25">
      <c r="A102" s="17"/>
      <c r="B102" s="17"/>
      <c r="C102" s="17"/>
      <c r="D102" s="17"/>
      <c r="E102" s="17"/>
      <c r="F102" s="17"/>
      <c r="G102" s="32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32"/>
      <c r="U102" s="32"/>
      <c r="V102" s="32"/>
      <c r="W102" s="32"/>
      <c r="X102" s="32"/>
      <c r="Y102" s="33"/>
      <c r="Z102" s="34"/>
      <c r="AA102" s="34"/>
      <c r="AB102" s="34"/>
      <c r="AC102" s="35"/>
      <c r="AD102" s="24"/>
      <c r="AE102" s="24"/>
      <c r="AF102" s="24"/>
    </row>
    <row r="103" spans="1:32" x14ac:dyDescent="0.25">
      <c r="A103" s="17"/>
      <c r="B103" s="17"/>
      <c r="C103" s="17"/>
      <c r="D103" s="17"/>
      <c r="E103" s="17"/>
      <c r="F103" s="17"/>
      <c r="G103" s="32"/>
      <c r="H103" s="32"/>
      <c r="I103" s="32"/>
      <c r="J103" s="32"/>
      <c r="K103" s="17"/>
      <c r="L103" s="17"/>
      <c r="M103" s="17"/>
      <c r="N103" s="17"/>
      <c r="O103" s="17"/>
      <c r="P103" s="17"/>
      <c r="Q103" s="17"/>
      <c r="R103" s="32"/>
      <c r="S103" s="32"/>
      <c r="T103" s="32"/>
      <c r="U103" s="32"/>
      <c r="V103" s="32"/>
      <c r="W103" s="32"/>
      <c r="X103" s="32"/>
      <c r="Y103" s="33"/>
      <c r="Z103" s="34"/>
      <c r="AA103" s="34"/>
      <c r="AB103" s="34"/>
      <c r="AC103" s="35"/>
      <c r="AD103" s="24"/>
      <c r="AE103" s="24"/>
      <c r="AF103" s="24"/>
    </row>
    <row r="104" spans="1:32" x14ac:dyDescent="0.25">
      <c r="A104" s="17"/>
      <c r="B104" s="17"/>
      <c r="C104" s="17"/>
      <c r="D104" s="17"/>
      <c r="E104" s="17"/>
      <c r="F104" s="24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3"/>
      <c r="Z104" s="34"/>
      <c r="AA104" s="34"/>
      <c r="AB104" s="34"/>
      <c r="AC104" s="35"/>
      <c r="AD104" s="24"/>
      <c r="AE104" s="24"/>
      <c r="AF104" s="24"/>
    </row>
    <row r="105" spans="1:32" x14ac:dyDescent="0.25">
      <c r="A105" s="17"/>
      <c r="B105" s="17"/>
      <c r="C105" s="17"/>
      <c r="D105" s="17"/>
      <c r="E105" s="17"/>
      <c r="F105" s="17"/>
      <c r="G105" s="32"/>
      <c r="H105" s="32"/>
      <c r="I105" s="32"/>
      <c r="J105" s="17"/>
      <c r="K105" s="17"/>
      <c r="L105" s="17"/>
      <c r="M105" s="17"/>
      <c r="N105" s="17"/>
      <c r="O105" s="17"/>
      <c r="P105" s="17"/>
      <c r="Q105" s="17"/>
      <c r="R105" s="17"/>
      <c r="S105" s="32"/>
      <c r="T105" s="32"/>
      <c r="U105" s="32"/>
      <c r="V105" s="32"/>
      <c r="W105" s="32"/>
      <c r="X105" s="32"/>
      <c r="Y105" s="33"/>
      <c r="Z105" s="34"/>
      <c r="AA105" s="34"/>
      <c r="AB105" s="34"/>
      <c r="AC105" s="35"/>
      <c r="AD105" s="24"/>
      <c r="AE105" s="24"/>
      <c r="AF105" s="24"/>
    </row>
    <row r="106" spans="1:32" x14ac:dyDescent="0.25">
      <c r="A106" s="17"/>
      <c r="B106" s="17"/>
      <c r="C106" s="17"/>
      <c r="D106" s="17"/>
      <c r="E106" s="17"/>
      <c r="F106" s="17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3"/>
      <c r="Z106" s="34"/>
      <c r="AA106" s="34"/>
      <c r="AB106" s="34"/>
      <c r="AC106" s="35"/>
      <c r="AD106" s="24"/>
      <c r="AE106" s="24"/>
      <c r="AF106" s="24"/>
    </row>
    <row r="107" spans="1:32" x14ac:dyDescent="0.25">
      <c r="A107" s="17"/>
      <c r="B107" s="17"/>
      <c r="C107" s="17"/>
      <c r="D107" s="17"/>
      <c r="E107" s="17"/>
      <c r="F107" s="17"/>
      <c r="G107" s="32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32"/>
      <c r="V107" s="32"/>
      <c r="W107" s="32"/>
      <c r="X107" s="32"/>
      <c r="Y107" s="33"/>
      <c r="Z107" s="34"/>
      <c r="AA107" s="34"/>
      <c r="AB107" s="34"/>
      <c r="AC107" s="35"/>
      <c r="AD107" s="24"/>
      <c r="AE107" s="24"/>
      <c r="AF107" s="24"/>
    </row>
    <row r="108" spans="1:32" x14ac:dyDescent="0.25">
      <c r="A108" s="17"/>
      <c r="B108" s="17"/>
      <c r="C108" s="17"/>
      <c r="D108" s="17"/>
      <c r="E108" s="17"/>
      <c r="F108" s="17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3"/>
      <c r="Z108" s="34"/>
      <c r="AA108" s="34"/>
      <c r="AB108" s="34"/>
      <c r="AC108" s="35"/>
      <c r="AD108" s="24"/>
      <c r="AE108" s="24"/>
      <c r="AF108" s="24"/>
    </row>
    <row r="109" spans="1:32" x14ac:dyDescent="0.25">
      <c r="A109" s="17"/>
      <c r="B109" s="17"/>
      <c r="C109" s="17"/>
      <c r="D109" s="17"/>
      <c r="E109" s="17"/>
      <c r="F109" s="17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3"/>
      <c r="Z109" s="34"/>
      <c r="AA109" s="34"/>
      <c r="AB109" s="34"/>
      <c r="AC109" s="35"/>
      <c r="AD109" s="24"/>
      <c r="AE109" s="24"/>
      <c r="AF109" s="24"/>
    </row>
    <row r="110" spans="1:32" x14ac:dyDescent="0.25">
      <c r="A110" s="17"/>
      <c r="B110" s="17"/>
      <c r="C110" s="17"/>
      <c r="D110" s="17"/>
      <c r="E110" s="17"/>
      <c r="F110" s="17"/>
      <c r="G110" s="32"/>
      <c r="H110" s="32"/>
      <c r="I110" s="32"/>
      <c r="J110" s="32"/>
      <c r="K110" s="17"/>
      <c r="L110" s="17"/>
      <c r="M110" s="17"/>
      <c r="N110" s="17"/>
      <c r="O110" s="17"/>
      <c r="P110" s="17"/>
      <c r="Q110" s="17"/>
      <c r="R110" s="17"/>
      <c r="S110" s="32"/>
      <c r="T110" s="32"/>
      <c r="U110" s="32"/>
      <c r="V110" s="32"/>
      <c r="W110" s="32"/>
      <c r="X110" s="32"/>
      <c r="Y110" s="33"/>
      <c r="Z110" s="34"/>
      <c r="AA110" s="34"/>
      <c r="AB110" s="34"/>
      <c r="AC110" s="35"/>
      <c r="AD110" s="24"/>
      <c r="AE110" s="24"/>
      <c r="AF110" s="24"/>
    </row>
    <row r="111" spans="1:32" x14ac:dyDescent="0.25">
      <c r="A111" s="17"/>
      <c r="B111" s="17"/>
      <c r="C111" s="17"/>
      <c r="D111" s="17"/>
      <c r="E111" s="17"/>
      <c r="F111" s="36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3"/>
      <c r="Z111" s="34"/>
      <c r="AA111" s="34"/>
      <c r="AB111" s="34"/>
      <c r="AC111" s="35"/>
      <c r="AD111" s="24"/>
      <c r="AE111" s="24"/>
      <c r="AF111" s="24"/>
    </row>
    <row r="112" spans="1:32" x14ac:dyDescent="0.25">
      <c r="A112" s="17"/>
      <c r="B112" s="17"/>
      <c r="C112" s="17"/>
      <c r="D112" s="17"/>
      <c r="E112" s="17"/>
      <c r="F112" s="17"/>
      <c r="G112" s="32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32"/>
      <c r="W112" s="32"/>
      <c r="X112" s="32"/>
      <c r="Y112" s="33"/>
      <c r="Z112" s="34"/>
      <c r="AA112" s="34"/>
      <c r="AB112" s="34"/>
      <c r="AC112" s="35"/>
      <c r="AD112" s="24"/>
      <c r="AE112" s="24"/>
      <c r="AF112" s="24"/>
    </row>
    <row r="113" spans="1:32" x14ac:dyDescent="0.25">
      <c r="A113" s="17"/>
      <c r="B113" s="17"/>
      <c r="C113" s="17"/>
      <c r="D113" s="17"/>
      <c r="E113" s="17"/>
      <c r="F113" s="17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3"/>
      <c r="Z113" s="34"/>
      <c r="AA113" s="34"/>
      <c r="AB113" s="34"/>
      <c r="AC113" s="35"/>
      <c r="AD113" s="24"/>
      <c r="AE113" s="24"/>
      <c r="AF113" s="24"/>
    </row>
    <row r="114" spans="1:32" x14ac:dyDescent="0.25">
      <c r="A114" s="17"/>
      <c r="B114" s="17"/>
      <c r="C114" s="17"/>
      <c r="D114" s="17"/>
      <c r="E114" s="17"/>
      <c r="F114" s="17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3"/>
      <c r="Z114" s="34"/>
      <c r="AA114" s="34"/>
      <c r="AB114" s="34"/>
      <c r="AC114" s="35"/>
      <c r="AD114" s="24"/>
      <c r="AE114" s="24"/>
      <c r="AF114" s="24"/>
    </row>
    <row r="115" spans="1:32" x14ac:dyDescent="0.25">
      <c r="A115" s="17"/>
      <c r="B115" s="17"/>
      <c r="C115" s="17"/>
      <c r="D115" s="17"/>
      <c r="E115" s="17"/>
      <c r="F115" s="17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3"/>
      <c r="Z115" s="34"/>
      <c r="AA115" s="34"/>
      <c r="AB115" s="34"/>
      <c r="AC115" s="35"/>
      <c r="AD115" s="24"/>
      <c r="AE115" s="24"/>
      <c r="AF115" s="24"/>
    </row>
    <row r="116" spans="1:32" x14ac:dyDescent="0.25">
      <c r="A116" s="17"/>
      <c r="B116" s="17"/>
      <c r="C116" s="36"/>
      <c r="D116" s="36"/>
      <c r="E116" s="36"/>
      <c r="F116" s="36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3"/>
      <c r="Z116" s="34"/>
      <c r="AA116" s="34"/>
      <c r="AB116" s="34"/>
      <c r="AC116" s="35"/>
      <c r="AD116" s="24"/>
      <c r="AE116" s="24"/>
      <c r="AF116" s="24"/>
    </row>
    <row r="117" spans="1:32" x14ac:dyDescent="0.25">
      <c r="A117" s="17"/>
      <c r="B117" s="17"/>
      <c r="C117" s="17"/>
      <c r="D117" s="17"/>
      <c r="E117" s="17"/>
      <c r="F117" s="17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3"/>
      <c r="Z117" s="34"/>
      <c r="AA117" s="34"/>
      <c r="AB117" s="34"/>
      <c r="AC117" s="35"/>
      <c r="AD117" s="24"/>
      <c r="AE117" s="24"/>
      <c r="AF117" s="24"/>
    </row>
    <row r="118" spans="1:32" x14ac:dyDescent="0.25">
      <c r="A118" s="17"/>
      <c r="B118" s="17"/>
      <c r="C118" s="17"/>
      <c r="D118" s="17"/>
      <c r="E118" s="17"/>
      <c r="F118" s="17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3"/>
      <c r="Z118" s="34"/>
      <c r="AA118" s="34"/>
      <c r="AB118" s="34"/>
      <c r="AC118" s="35"/>
      <c r="AD118" s="24"/>
      <c r="AE118" s="24"/>
      <c r="AF118" s="24"/>
    </row>
    <row r="119" spans="1:32" x14ac:dyDescent="0.25">
      <c r="A119" s="17"/>
      <c r="B119" s="17"/>
      <c r="C119" s="36"/>
      <c r="D119" s="17"/>
      <c r="E119" s="36"/>
      <c r="F119" s="36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3"/>
      <c r="Z119" s="34"/>
      <c r="AA119" s="34"/>
      <c r="AB119" s="34"/>
      <c r="AC119" s="35"/>
      <c r="AD119" s="24"/>
      <c r="AE119" s="24"/>
      <c r="AF119" s="24"/>
    </row>
    <row r="120" spans="1:32" x14ac:dyDescent="0.25">
      <c r="A120" s="17"/>
      <c r="B120" s="17"/>
      <c r="C120" s="17"/>
      <c r="D120" s="17"/>
      <c r="E120" s="17"/>
      <c r="F120" s="17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3"/>
      <c r="Z120" s="34"/>
      <c r="AA120" s="34"/>
      <c r="AB120" s="34"/>
      <c r="AC120" s="35"/>
      <c r="AD120" s="24"/>
      <c r="AE120" s="24"/>
      <c r="AF120" s="24"/>
    </row>
    <row r="121" spans="1:32" x14ac:dyDescent="0.25">
      <c r="A121" s="17"/>
      <c r="B121" s="17"/>
      <c r="C121" s="17"/>
      <c r="D121" s="17"/>
      <c r="E121" s="17"/>
      <c r="F121" s="17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3"/>
      <c r="Z121" s="34"/>
      <c r="AA121" s="34"/>
      <c r="AB121" s="34"/>
      <c r="AC121" s="35"/>
      <c r="AD121" s="24"/>
      <c r="AE121" s="24"/>
      <c r="AF121" s="24"/>
    </row>
    <row r="122" spans="1:32" x14ac:dyDescent="0.25">
      <c r="A122" s="17"/>
      <c r="B122" s="17"/>
      <c r="C122" s="17"/>
      <c r="D122" s="17"/>
      <c r="E122" s="17"/>
      <c r="F122" s="17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3"/>
      <c r="Z122" s="34"/>
      <c r="AA122" s="34"/>
      <c r="AB122" s="34"/>
      <c r="AC122" s="35"/>
      <c r="AD122" s="24"/>
      <c r="AE122" s="24"/>
      <c r="AF122" s="24"/>
    </row>
    <row r="123" spans="1:32" x14ac:dyDescent="0.25">
      <c r="A123" s="17"/>
      <c r="B123" s="17"/>
      <c r="C123" s="37"/>
      <c r="D123" s="37"/>
      <c r="E123" s="37"/>
      <c r="F123" s="37"/>
      <c r="G123" s="32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2"/>
      <c r="X123" s="32"/>
      <c r="Y123" s="33"/>
      <c r="Z123" s="34"/>
      <c r="AA123" s="34"/>
      <c r="AB123" s="34"/>
      <c r="AC123" s="35"/>
      <c r="AD123" s="24"/>
      <c r="AE123" s="24"/>
      <c r="AF123" s="24"/>
    </row>
    <row r="124" spans="1:32" x14ac:dyDescent="0.25">
      <c r="A124" s="17"/>
      <c r="B124" s="17"/>
      <c r="C124" s="17"/>
      <c r="D124" s="17"/>
      <c r="E124" s="17"/>
      <c r="F124" s="17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3"/>
      <c r="Z124" s="34"/>
      <c r="AA124" s="34"/>
      <c r="AB124" s="34"/>
      <c r="AC124" s="35"/>
      <c r="AD124" s="24"/>
      <c r="AE124" s="24"/>
      <c r="AF124" s="24"/>
    </row>
    <row r="125" spans="1:32" x14ac:dyDescent="0.25">
      <c r="A125" s="17"/>
      <c r="B125" s="17"/>
      <c r="C125" s="17"/>
      <c r="D125" s="17"/>
      <c r="E125" s="17"/>
      <c r="F125" s="17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3"/>
      <c r="Z125" s="34"/>
      <c r="AA125" s="34"/>
      <c r="AB125" s="34"/>
      <c r="AC125" s="35"/>
      <c r="AD125" s="24"/>
      <c r="AE125" s="24"/>
      <c r="AF125" s="24"/>
    </row>
    <row r="126" spans="1:32" x14ac:dyDescent="0.25">
      <c r="A126" s="17"/>
      <c r="B126" s="17"/>
      <c r="C126" s="17"/>
      <c r="D126" s="17"/>
      <c r="E126" s="17"/>
      <c r="F126" s="17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3"/>
      <c r="Z126" s="34"/>
      <c r="AA126" s="34"/>
      <c r="AB126" s="34"/>
      <c r="AC126" s="35"/>
      <c r="AD126" s="24"/>
      <c r="AE126" s="24"/>
      <c r="AF126" s="24"/>
    </row>
    <row r="127" spans="1:32" x14ac:dyDescent="0.25">
      <c r="A127" s="17"/>
      <c r="B127" s="17"/>
      <c r="C127" s="17"/>
      <c r="D127" s="17"/>
      <c r="E127" s="24"/>
      <c r="F127" s="24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3"/>
      <c r="Z127" s="34"/>
      <c r="AA127" s="34"/>
      <c r="AB127" s="34"/>
      <c r="AC127" s="35"/>
      <c r="AD127" s="24"/>
      <c r="AE127" s="24"/>
      <c r="AF127" s="24"/>
    </row>
    <row r="128" spans="1:32" x14ac:dyDescent="0.25">
      <c r="A128" s="17"/>
      <c r="B128" s="17"/>
      <c r="C128" s="17"/>
      <c r="D128" s="17"/>
      <c r="E128" s="17"/>
      <c r="F128" s="17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3"/>
      <c r="Z128" s="34"/>
      <c r="AA128" s="34"/>
      <c r="AB128" s="34"/>
      <c r="AC128" s="35"/>
      <c r="AD128" s="24"/>
      <c r="AE128" s="24"/>
      <c r="AF128" s="24"/>
    </row>
    <row r="129" spans="1:32" x14ac:dyDescent="0.25">
      <c r="A129" s="17"/>
      <c r="B129" s="17"/>
      <c r="C129" s="17"/>
      <c r="D129" s="17"/>
      <c r="E129" s="17"/>
      <c r="F129" s="17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3"/>
      <c r="Z129" s="34"/>
      <c r="AA129" s="34"/>
      <c r="AB129" s="34"/>
      <c r="AC129" s="35"/>
      <c r="AD129" s="24"/>
      <c r="AE129" s="24"/>
      <c r="AF129" s="24"/>
    </row>
    <row r="130" spans="1:32" x14ac:dyDescent="0.25">
      <c r="A130" s="17"/>
      <c r="B130" s="17"/>
      <c r="C130" s="17"/>
      <c r="D130" s="17"/>
      <c r="E130" s="17"/>
      <c r="F130" s="17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3"/>
      <c r="Z130" s="34"/>
      <c r="AA130" s="34"/>
      <c r="AB130" s="34"/>
      <c r="AC130" s="35"/>
      <c r="AD130" s="24"/>
      <c r="AE130" s="24"/>
      <c r="AF130" s="24"/>
    </row>
    <row r="131" spans="1:32" x14ac:dyDescent="0.25">
      <c r="A131" s="17"/>
      <c r="B131" s="17"/>
      <c r="C131" s="36"/>
      <c r="D131" s="36"/>
      <c r="E131" s="36"/>
      <c r="F131" s="36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3"/>
      <c r="Z131" s="34"/>
      <c r="AA131" s="34"/>
      <c r="AB131" s="34"/>
      <c r="AC131" s="35"/>
      <c r="AD131" s="24"/>
      <c r="AE131" s="24"/>
      <c r="AF131" s="24"/>
    </row>
    <row r="132" spans="1:32" x14ac:dyDescent="0.25">
      <c r="A132" s="17"/>
      <c r="B132" s="17"/>
      <c r="C132" s="17"/>
      <c r="D132" s="17"/>
      <c r="E132" s="17"/>
      <c r="F132" s="24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3"/>
      <c r="Z132" s="34"/>
      <c r="AA132" s="34"/>
      <c r="AB132" s="34"/>
      <c r="AC132" s="35"/>
      <c r="AD132" s="24"/>
      <c r="AE132" s="24"/>
      <c r="AF132" s="24"/>
    </row>
    <row r="133" spans="1:32" x14ac:dyDescent="0.25">
      <c r="A133" s="17"/>
      <c r="B133" s="17"/>
      <c r="C133" s="37"/>
      <c r="D133" s="37"/>
      <c r="E133" s="37"/>
      <c r="F133" s="37"/>
      <c r="G133" s="32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2"/>
      <c r="U133" s="32"/>
      <c r="V133" s="32"/>
      <c r="W133" s="32"/>
      <c r="X133" s="32"/>
      <c r="Y133" s="33"/>
      <c r="Z133" s="34"/>
      <c r="AA133" s="34"/>
      <c r="AB133" s="34"/>
      <c r="AC133" s="35"/>
      <c r="AD133" s="24"/>
      <c r="AE133" s="24"/>
      <c r="AF133" s="24"/>
    </row>
    <row r="134" spans="1:32" x14ac:dyDescent="0.25">
      <c r="A134" s="24"/>
      <c r="B134" s="24"/>
      <c r="C134" s="39"/>
      <c r="D134" s="39"/>
      <c r="E134" s="39"/>
      <c r="F134" s="39"/>
      <c r="G134" s="40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3"/>
      <c r="Z134" s="43"/>
      <c r="AA134" s="43"/>
      <c r="AB134" s="43"/>
      <c r="AC134" s="35"/>
      <c r="AD134" s="24"/>
      <c r="AE134" s="24"/>
      <c r="AF134" s="24"/>
    </row>
    <row r="135" spans="1:32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</row>
    <row r="136" spans="1:32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</row>
    <row r="137" spans="1:32" x14ac:dyDescent="0.25">
      <c r="A137" s="24"/>
      <c r="B137" s="25"/>
      <c r="C137" s="25"/>
      <c r="D137" s="25"/>
      <c r="E137" s="25"/>
      <c r="F137" s="25"/>
      <c r="G137" s="25"/>
      <c r="H137" s="24"/>
      <c r="I137" s="26"/>
      <c r="J137" s="26"/>
      <c r="K137" s="26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</row>
    <row r="138" spans="1:32" x14ac:dyDescent="0.25">
      <c r="A138" s="27"/>
      <c r="B138" s="28"/>
      <c r="C138" s="27"/>
      <c r="D138" s="27"/>
      <c r="E138" s="51"/>
      <c r="F138" s="51"/>
      <c r="G138" s="51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9"/>
      <c r="W138" s="28"/>
      <c r="X138" s="28"/>
      <c r="Y138" s="28"/>
      <c r="Z138" s="28"/>
      <c r="AA138" s="28"/>
      <c r="AB138" s="28"/>
      <c r="AC138" s="27"/>
      <c r="AD138" s="24"/>
      <c r="AE138" s="24"/>
      <c r="AF138" s="24"/>
    </row>
    <row r="139" spans="1:32" x14ac:dyDescent="0.25">
      <c r="A139" s="27"/>
      <c r="B139" s="28"/>
      <c r="C139" s="27"/>
      <c r="D139" s="27"/>
      <c r="E139" s="30"/>
      <c r="F139" s="30"/>
      <c r="G139" s="31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9"/>
      <c r="W139" s="28"/>
      <c r="X139" s="28"/>
      <c r="Y139" s="28"/>
      <c r="Z139" s="28"/>
      <c r="AA139" s="28"/>
      <c r="AB139" s="28"/>
      <c r="AC139" s="27"/>
      <c r="AD139" s="24"/>
      <c r="AE139" s="24"/>
      <c r="AF139" s="24"/>
    </row>
    <row r="140" spans="1:32" x14ac:dyDescent="0.25">
      <c r="A140" s="17"/>
      <c r="B140" s="17"/>
      <c r="C140" s="17"/>
      <c r="D140" s="17"/>
      <c r="E140" s="17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3"/>
      <c r="Z140" s="34"/>
      <c r="AA140" s="34"/>
      <c r="AB140" s="34"/>
      <c r="AC140" s="35"/>
      <c r="AD140" s="24"/>
      <c r="AE140" s="24"/>
      <c r="AF140" s="24"/>
    </row>
    <row r="141" spans="1:32" x14ac:dyDescent="0.25">
      <c r="A141" s="17"/>
      <c r="B141" s="17"/>
      <c r="C141" s="17"/>
      <c r="D141" s="17"/>
      <c r="E141" s="17"/>
      <c r="F141" s="24"/>
      <c r="G141" s="32"/>
      <c r="H141" s="17"/>
      <c r="I141" s="17"/>
      <c r="J141" s="17"/>
      <c r="K141" s="17"/>
      <c r="L141" s="17"/>
      <c r="M141" s="17"/>
      <c r="N141" s="17"/>
      <c r="O141" s="17"/>
      <c r="P141" s="32"/>
      <c r="Q141" s="32"/>
      <c r="R141" s="32"/>
      <c r="S141" s="32"/>
      <c r="T141" s="32"/>
      <c r="U141" s="32"/>
      <c r="V141" s="32"/>
      <c r="W141" s="32"/>
      <c r="X141" s="32"/>
      <c r="Y141" s="33"/>
      <c r="Z141" s="34"/>
      <c r="AA141" s="34"/>
      <c r="AB141" s="34"/>
      <c r="AC141" s="35"/>
      <c r="AD141" s="24"/>
      <c r="AE141" s="24"/>
      <c r="AF141" s="24"/>
    </row>
    <row r="142" spans="1:32" x14ac:dyDescent="0.25">
      <c r="A142" s="17"/>
      <c r="B142" s="17"/>
      <c r="C142" s="17"/>
      <c r="D142" s="17"/>
      <c r="E142" s="17"/>
      <c r="F142" s="17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3"/>
      <c r="Z142" s="34"/>
      <c r="AA142" s="34"/>
      <c r="AB142" s="34"/>
      <c r="AC142" s="35"/>
      <c r="AD142" s="24"/>
      <c r="AE142" s="24"/>
      <c r="AF142" s="24"/>
    </row>
    <row r="143" spans="1:32" x14ac:dyDescent="0.25">
      <c r="A143" s="17"/>
      <c r="B143" s="17"/>
      <c r="C143" s="17"/>
      <c r="D143" s="17"/>
      <c r="E143" s="17"/>
      <c r="F143" s="17"/>
      <c r="G143" s="32"/>
      <c r="H143" s="32"/>
      <c r="I143" s="32"/>
      <c r="J143" s="32"/>
      <c r="K143" s="17"/>
      <c r="L143" s="17"/>
      <c r="M143" s="17"/>
      <c r="N143" s="17"/>
      <c r="O143" s="17"/>
      <c r="P143" s="17"/>
      <c r="Q143" s="17"/>
      <c r="R143" s="32"/>
      <c r="S143" s="32"/>
      <c r="T143" s="32"/>
      <c r="U143" s="32"/>
      <c r="V143" s="32"/>
      <c r="W143" s="32"/>
      <c r="X143" s="32"/>
      <c r="Y143" s="33"/>
      <c r="Z143" s="34"/>
      <c r="AA143" s="34"/>
      <c r="AB143" s="34"/>
      <c r="AC143" s="35"/>
      <c r="AD143" s="24"/>
      <c r="AE143" s="24"/>
      <c r="AF143" s="24"/>
    </row>
    <row r="144" spans="1:32" x14ac:dyDescent="0.25">
      <c r="A144" s="17"/>
      <c r="B144" s="17"/>
      <c r="C144" s="17"/>
      <c r="D144" s="17"/>
      <c r="E144" s="17"/>
      <c r="F144" s="24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3"/>
      <c r="Z144" s="34"/>
      <c r="AA144" s="34"/>
      <c r="AB144" s="34"/>
      <c r="AC144" s="35"/>
      <c r="AD144" s="24"/>
      <c r="AE144" s="24"/>
      <c r="AF144" s="24"/>
    </row>
    <row r="145" spans="1:32" x14ac:dyDescent="0.25">
      <c r="A145" s="17"/>
      <c r="B145" s="17"/>
      <c r="C145" s="17"/>
      <c r="D145" s="17"/>
      <c r="E145" s="17"/>
      <c r="F145" s="17"/>
      <c r="G145" s="32"/>
      <c r="H145" s="32"/>
      <c r="I145" s="32"/>
      <c r="J145" s="17"/>
      <c r="K145" s="17"/>
      <c r="L145" s="17"/>
      <c r="M145" s="17"/>
      <c r="N145" s="17"/>
      <c r="O145" s="17"/>
      <c r="P145" s="17"/>
      <c r="Q145" s="17"/>
      <c r="R145" s="17"/>
      <c r="S145" s="32"/>
      <c r="T145" s="32"/>
      <c r="U145" s="32"/>
      <c r="V145" s="32"/>
      <c r="W145" s="32"/>
      <c r="X145" s="32"/>
      <c r="Y145" s="33"/>
      <c r="Z145" s="34"/>
      <c r="AA145" s="34"/>
      <c r="AB145" s="34"/>
      <c r="AC145" s="35"/>
      <c r="AD145" s="24"/>
      <c r="AE145" s="24"/>
      <c r="AF145" s="24"/>
    </row>
    <row r="146" spans="1:32" x14ac:dyDescent="0.25">
      <c r="A146" s="17"/>
      <c r="B146" s="17"/>
      <c r="C146" s="17"/>
      <c r="D146" s="17"/>
      <c r="E146" s="17"/>
      <c r="F146" s="17"/>
      <c r="G146" s="32"/>
      <c r="H146" s="32"/>
      <c r="I146" s="17"/>
      <c r="J146" s="17"/>
      <c r="K146" s="17"/>
      <c r="L146" s="17"/>
      <c r="M146" s="17"/>
      <c r="N146" s="17"/>
      <c r="O146" s="17"/>
      <c r="P146" s="32"/>
      <c r="Q146" s="32"/>
      <c r="R146" s="32"/>
      <c r="S146" s="32"/>
      <c r="T146" s="32"/>
      <c r="U146" s="32"/>
      <c r="V146" s="32"/>
      <c r="W146" s="32"/>
      <c r="X146" s="32"/>
      <c r="Y146" s="33"/>
      <c r="Z146" s="34"/>
      <c r="AA146" s="34"/>
      <c r="AB146" s="34"/>
      <c r="AC146" s="35"/>
      <c r="AD146" s="24"/>
      <c r="AE146" s="24"/>
      <c r="AF146" s="24"/>
    </row>
    <row r="147" spans="1:32" x14ac:dyDescent="0.25">
      <c r="A147" s="17"/>
      <c r="B147" s="17"/>
      <c r="C147" s="17"/>
      <c r="D147" s="17"/>
      <c r="E147" s="17"/>
      <c r="F147" s="24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3"/>
      <c r="Z147" s="34"/>
      <c r="AA147" s="34"/>
      <c r="AB147" s="34"/>
      <c r="AC147" s="35"/>
      <c r="AD147" s="24"/>
      <c r="AE147" s="24"/>
      <c r="AF147" s="24"/>
    </row>
    <row r="148" spans="1:32" x14ac:dyDescent="0.25">
      <c r="A148" s="17"/>
      <c r="B148" s="17"/>
      <c r="C148" s="17"/>
      <c r="D148" s="17"/>
      <c r="E148" s="17"/>
      <c r="F148" s="17"/>
      <c r="G148" s="32"/>
      <c r="H148" s="32"/>
      <c r="I148" s="32"/>
      <c r="J148" s="32"/>
      <c r="K148" s="32"/>
      <c r="L148" s="32"/>
      <c r="M148" s="32"/>
      <c r="N148" s="17"/>
      <c r="O148" s="17"/>
      <c r="P148" s="17"/>
      <c r="Q148" s="17"/>
      <c r="R148" s="32"/>
      <c r="S148" s="32"/>
      <c r="T148" s="32"/>
      <c r="U148" s="32"/>
      <c r="V148" s="32"/>
      <c r="W148" s="32"/>
      <c r="X148" s="32"/>
      <c r="Y148" s="33"/>
      <c r="Z148" s="34"/>
      <c r="AA148" s="34"/>
      <c r="AB148" s="34"/>
      <c r="AC148" s="35"/>
      <c r="AD148" s="24"/>
      <c r="AE148" s="24"/>
      <c r="AF148" s="24"/>
    </row>
    <row r="149" spans="1:32" x14ac:dyDescent="0.25">
      <c r="A149" s="17"/>
      <c r="B149" s="17"/>
      <c r="C149" s="17"/>
      <c r="D149" s="17"/>
      <c r="E149" s="17"/>
      <c r="F149" s="17"/>
      <c r="G149" s="32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32"/>
      <c r="U149" s="32"/>
      <c r="V149" s="32"/>
      <c r="W149" s="32"/>
      <c r="X149" s="32"/>
      <c r="Y149" s="33"/>
      <c r="Z149" s="34"/>
      <c r="AA149" s="34"/>
      <c r="AB149" s="34"/>
      <c r="AC149" s="35"/>
      <c r="AD149" s="24"/>
      <c r="AE149" s="24"/>
      <c r="AF149" s="24"/>
    </row>
    <row r="150" spans="1:32" x14ac:dyDescent="0.25">
      <c r="A150" s="17"/>
      <c r="B150" s="17"/>
      <c r="C150" s="17"/>
      <c r="D150" s="17"/>
      <c r="E150" s="17"/>
      <c r="F150" s="24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3"/>
      <c r="Z150" s="34"/>
      <c r="AA150" s="34"/>
      <c r="AB150" s="34"/>
      <c r="AC150" s="35"/>
      <c r="AD150" s="24"/>
      <c r="AE150" s="24"/>
      <c r="AF150" s="24"/>
    </row>
    <row r="151" spans="1:32" x14ac:dyDescent="0.25">
      <c r="A151" s="17"/>
      <c r="B151" s="17"/>
      <c r="C151" s="17"/>
      <c r="D151" s="17"/>
      <c r="E151" s="17"/>
      <c r="F151" s="17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3"/>
      <c r="Z151" s="34"/>
      <c r="AA151" s="34"/>
      <c r="AB151" s="34"/>
      <c r="AC151" s="35"/>
      <c r="AD151" s="24"/>
      <c r="AE151" s="24"/>
      <c r="AF151" s="24"/>
    </row>
    <row r="152" spans="1:32" x14ac:dyDescent="0.25">
      <c r="A152" s="17"/>
      <c r="B152" s="17"/>
      <c r="C152" s="17"/>
      <c r="D152" s="17"/>
      <c r="E152" s="17"/>
      <c r="F152" s="17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3"/>
      <c r="Z152" s="34"/>
      <c r="AA152" s="34"/>
      <c r="AB152" s="34"/>
      <c r="AC152" s="35"/>
      <c r="AD152" s="24"/>
      <c r="AE152" s="24"/>
      <c r="AF152" s="24"/>
    </row>
    <row r="153" spans="1:32" x14ac:dyDescent="0.25">
      <c r="A153" s="17"/>
      <c r="B153" s="17"/>
      <c r="C153" s="17"/>
      <c r="D153" s="17"/>
      <c r="E153" s="17"/>
      <c r="F153" s="17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3"/>
      <c r="Z153" s="34"/>
      <c r="AA153" s="34"/>
      <c r="AB153" s="34"/>
      <c r="AC153" s="35"/>
      <c r="AD153" s="24"/>
      <c r="AE153" s="24"/>
      <c r="AF153" s="24"/>
    </row>
    <row r="154" spans="1:32" x14ac:dyDescent="0.25">
      <c r="A154" s="17"/>
      <c r="B154" s="17"/>
      <c r="C154" s="17"/>
      <c r="D154" s="17"/>
      <c r="E154" s="17"/>
      <c r="F154" s="17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3"/>
      <c r="Z154" s="34"/>
      <c r="AA154" s="34"/>
      <c r="AB154" s="34"/>
      <c r="AC154" s="35"/>
      <c r="AD154" s="24"/>
      <c r="AE154" s="24"/>
      <c r="AF154" s="24"/>
    </row>
    <row r="155" spans="1:32" x14ac:dyDescent="0.25">
      <c r="A155" s="17"/>
      <c r="B155" s="17"/>
      <c r="C155" s="17"/>
      <c r="D155" s="17"/>
      <c r="E155" s="17"/>
      <c r="F155" s="17"/>
      <c r="G155" s="32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32"/>
      <c r="W155" s="32"/>
      <c r="X155" s="32"/>
      <c r="Y155" s="33"/>
      <c r="Z155" s="34"/>
      <c r="AA155" s="34"/>
      <c r="AB155" s="34"/>
      <c r="AC155" s="35"/>
      <c r="AD155" s="24"/>
      <c r="AE155" s="24"/>
      <c r="AF155" s="24"/>
    </row>
    <row r="156" spans="1:32" x14ac:dyDescent="0.25">
      <c r="A156" s="17"/>
      <c r="B156" s="17"/>
      <c r="C156" s="17"/>
      <c r="D156" s="17"/>
      <c r="E156" s="17"/>
      <c r="F156" s="17"/>
      <c r="G156" s="32"/>
      <c r="H156" s="32"/>
      <c r="I156" s="32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32"/>
      <c r="U156" s="32"/>
      <c r="V156" s="32"/>
      <c r="W156" s="32"/>
      <c r="X156" s="32"/>
      <c r="Y156" s="33"/>
      <c r="Z156" s="34"/>
      <c r="AA156" s="34"/>
      <c r="AB156" s="34"/>
      <c r="AC156" s="35"/>
      <c r="AD156" s="24"/>
      <c r="AE156" s="24"/>
      <c r="AF156" s="24"/>
    </row>
    <row r="157" spans="1:32" x14ac:dyDescent="0.25">
      <c r="A157" s="17"/>
      <c r="B157" s="17"/>
      <c r="C157" s="17"/>
      <c r="D157" s="17"/>
      <c r="E157" s="17"/>
      <c r="F157" s="17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3"/>
      <c r="Z157" s="34"/>
      <c r="AA157" s="34"/>
      <c r="AB157" s="34"/>
      <c r="AC157" s="35"/>
      <c r="AD157" s="24"/>
      <c r="AE157" s="24"/>
      <c r="AF157" s="24"/>
    </row>
    <row r="158" spans="1:32" x14ac:dyDescent="0.25">
      <c r="A158" s="17"/>
      <c r="B158" s="17"/>
      <c r="C158" s="36"/>
      <c r="D158" s="36"/>
      <c r="E158" s="36"/>
      <c r="F158" s="36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3"/>
      <c r="Z158" s="34"/>
      <c r="AA158" s="34"/>
      <c r="AB158" s="34"/>
      <c r="AC158" s="35"/>
      <c r="AD158" s="24"/>
      <c r="AE158" s="24"/>
      <c r="AF158" s="24"/>
    </row>
    <row r="159" spans="1:32" x14ac:dyDescent="0.25">
      <c r="A159" s="17"/>
      <c r="B159" s="17"/>
      <c r="C159" s="37"/>
      <c r="D159" s="37"/>
      <c r="E159" s="37"/>
      <c r="F159" s="37"/>
      <c r="G159" s="32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2"/>
      <c r="X159" s="32"/>
      <c r="Y159" s="33"/>
      <c r="Z159" s="34"/>
      <c r="AA159" s="34"/>
      <c r="AB159" s="34"/>
      <c r="AC159" s="35"/>
      <c r="AD159" s="24"/>
      <c r="AE159" s="24"/>
      <c r="AF159" s="24"/>
    </row>
    <row r="160" spans="1:32" x14ac:dyDescent="0.25">
      <c r="A160" s="17"/>
      <c r="B160" s="17"/>
      <c r="C160" s="17"/>
      <c r="D160" s="17"/>
      <c r="E160" s="17"/>
      <c r="F160" s="17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3"/>
      <c r="Z160" s="34"/>
      <c r="AA160" s="34"/>
      <c r="AB160" s="34"/>
      <c r="AC160" s="35"/>
      <c r="AD160" s="24"/>
      <c r="AE160" s="24"/>
      <c r="AF160" s="24"/>
    </row>
    <row r="161" spans="1:32" x14ac:dyDescent="0.25">
      <c r="A161" s="17"/>
      <c r="B161" s="17"/>
      <c r="C161" s="17"/>
      <c r="D161" s="17"/>
      <c r="E161" s="17"/>
      <c r="F161" s="17"/>
      <c r="G161" s="32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32"/>
      <c r="W161" s="32"/>
      <c r="X161" s="32"/>
      <c r="Y161" s="33"/>
      <c r="Z161" s="34"/>
      <c r="AA161" s="34"/>
      <c r="AB161" s="34"/>
      <c r="AC161" s="35"/>
      <c r="AD161" s="24"/>
      <c r="AE161" s="24"/>
      <c r="AF161" s="24"/>
    </row>
    <row r="162" spans="1:32" x14ac:dyDescent="0.25">
      <c r="A162" s="17"/>
      <c r="B162" s="17"/>
      <c r="C162" s="17"/>
      <c r="D162" s="17"/>
      <c r="E162" s="17"/>
      <c r="F162" s="17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3"/>
      <c r="Z162" s="34"/>
      <c r="AA162" s="34"/>
      <c r="AB162" s="34"/>
      <c r="AC162" s="35"/>
      <c r="AD162" s="24"/>
      <c r="AE162" s="24"/>
      <c r="AF162" s="24"/>
    </row>
    <row r="163" spans="1:32" x14ac:dyDescent="0.25">
      <c r="A163" s="17"/>
      <c r="B163" s="17"/>
      <c r="C163" s="17"/>
      <c r="D163" s="17"/>
      <c r="E163" s="17"/>
      <c r="F163" s="17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3"/>
      <c r="Z163" s="34"/>
      <c r="AA163" s="34"/>
      <c r="AB163" s="34"/>
      <c r="AC163" s="35"/>
      <c r="AD163" s="24"/>
      <c r="AE163" s="24"/>
      <c r="AF163" s="24"/>
    </row>
    <row r="164" spans="1:32" x14ac:dyDescent="0.25">
      <c r="A164" s="17"/>
      <c r="B164" s="17"/>
      <c r="C164" s="17"/>
      <c r="D164" s="17"/>
      <c r="E164" s="17"/>
      <c r="F164" s="17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3"/>
      <c r="Z164" s="34"/>
      <c r="AA164" s="34"/>
      <c r="AB164" s="34"/>
      <c r="AC164" s="35"/>
      <c r="AD164" s="24"/>
      <c r="AE164" s="24"/>
      <c r="AF164" s="24"/>
    </row>
    <row r="165" spans="1:32" x14ac:dyDescent="0.25">
      <c r="A165" s="17"/>
      <c r="B165" s="17"/>
      <c r="C165" s="17"/>
      <c r="D165" s="17"/>
      <c r="E165" s="17"/>
      <c r="F165" s="17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3"/>
      <c r="Z165" s="34"/>
      <c r="AA165" s="34"/>
      <c r="AB165" s="34"/>
      <c r="AC165" s="35"/>
      <c r="AD165" s="24"/>
      <c r="AE165" s="24"/>
      <c r="AF165" s="24"/>
    </row>
    <row r="166" spans="1:32" x14ac:dyDescent="0.25">
      <c r="A166" s="17"/>
      <c r="B166" s="17"/>
      <c r="C166" s="36"/>
      <c r="D166" s="17"/>
      <c r="E166" s="36"/>
      <c r="F166" s="36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3"/>
      <c r="Z166" s="34"/>
      <c r="AA166" s="34"/>
      <c r="AB166" s="34"/>
      <c r="AC166" s="35"/>
      <c r="AD166" s="24"/>
      <c r="AE166" s="24"/>
      <c r="AF166" s="24"/>
    </row>
    <row r="167" spans="1:32" x14ac:dyDescent="0.25">
      <c r="A167" s="17"/>
      <c r="B167" s="17"/>
      <c r="C167" s="17"/>
      <c r="D167" s="17"/>
      <c r="E167" s="17"/>
      <c r="F167" s="17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3"/>
      <c r="Z167" s="34"/>
      <c r="AA167" s="34"/>
      <c r="AB167" s="34"/>
      <c r="AC167" s="35"/>
      <c r="AD167" s="24"/>
      <c r="AE167" s="24"/>
      <c r="AF167" s="24"/>
    </row>
    <row r="168" spans="1:32" x14ac:dyDescent="0.25">
      <c r="A168" s="17"/>
      <c r="B168" s="17"/>
      <c r="C168" s="17"/>
      <c r="D168" s="17"/>
      <c r="E168" s="17"/>
      <c r="F168" s="17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3"/>
      <c r="Z168" s="34"/>
      <c r="AA168" s="34"/>
      <c r="AB168" s="34"/>
      <c r="AC168" s="35"/>
      <c r="AD168" s="24"/>
      <c r="AE168" s="24"/>
      <c r="AF168" s="24"/>
    </row>
    <row r="169" spans="1:32" x14ac:dyDescent="0.25">
      <c r="A169" s="17"/>
      <c r="B169" s="17"/>
      <c r="C169" s="17"/>
      <c r="D169" s="17"/>
      <c r="E169" s="17"/>
      <c r="F169" s="17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3"/>
      <c r="Z169" s="34"/>
      <c r="AA169" s="34"/>
      <c r="AB169" s="34"/>
      <c r="AC169" s="35"/>
      <c r="AD169" s="24"/>
      <c r="AE169" s="24"/>
      <c r="AF169" s="24"/>
    </row>
    <row r="170" spans="1:32" x14ac:dyDescent="0.25">
      <c r="A170" s="17"/>
      <c r="B170" s="17"/>
      <c r="C170" s="17"/>
      <c r="D170" s="17"/>
      <c r="E170" s="17"/>
      <c r="F170" s="36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3"/>
      <c r="Z170" s="34"/>
      <c r="AA170" s="34"/>
      <c r="AB170" s="34"/>
      <c r="AC170" s="35"/>
      <c r="AD170" s="24"/>
      <c r="AE170" s="24"/>
      <c r="AF170" s="24"/>
    </row>
    <row r="171" spans="1:32" x14ac:dyDescent="0.25">
      <c r="A171" s="17"/>
      <c r="B171" s="17"/>
      <c r="C171" s="17"/>
      <c r="D171" s="17"/>
      <c r="E171" s="17"/>
      <c r="F171" s="24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3"/>
      <c r="Z171" s="34"/>
      <c r="AA171" s="34"/>
      <c r="AB171" s="34"/>
      <c r="AC171" s="35"/>
      <c r="AD171" s="24"/>
      <c r="AE171" s="24"/>
      <c r="AF171" s="24"/>
    </row>
    <row r="172" spans="1:32" x14ac:dyDescent="0.25">
      <c r="A172" s="17"/>
      <c r="B172" s="17"/>
      <c r="C172" s="17"/>
      <c r="D172" s="17"/>
      <c r="E172" s="17"/>
      <c r="F172" s="17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3"/>
      <c r="Z172" s="34"/>
      <c r="AA172" s="34"/>
      <c r="AB172" s="34"/>
      <c r="AC172" s="35"/>
      <c r="AD172" s="24"/>
      <c r="AE172" s="24"/>
      <c r="AF172" s="24"/>
    </row>
    <row r="173" spans="1:32" x14ac:dyDescent="0.25">
      <c r="A173" s="17"/>
      <c r="B173" s="17"/>
      <c r="C173" s="17"/>
      <c r="D173" s="17"/>
      <c r="E173" s="17"/>
      <c r="F173" s="17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3"/>
      <c r="Z173" s="34"/>
      <c r="AA173" s="34"/>
      <c r="AB173" s="34"/>
      <c r="AC173" s="35"/>
      <c r="AD173" s="24"/>
      <c r="AE173" s="24"/>
      <c r="AF173" s="24"/>
    </row>
    <row r="174" spans="1:32" x14ac:dyDescent="0.25">
      <c r="A174" s="17"/>
      <c r="B174" s="17"/>
      <c r="C174" s="17"/>
      <c r="D174" s="17"/>
      <c r="E174" s="24"/>
      <c r="F174" s="24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3"/>
      <c r="Z174" s="34"/>
      <c r="AA174" s="34"/>
      <c r="AB174" s="34"/>
      <c r="AC174" s="35"/>
      <c r="AD174" s="24"/>
      <c r="AE174" s="24"/>
      <c r="AF174" s="24"/>
    </row>
    <row r="175" spans="1:32" x14ac:dyDescent="0.25">
      <c r="A175" s="17"/>
      <c r="B175" s="17"/>
      <c r="C175" s="17"/>
      <c r="D175" s="17"/>
      <c r="E175" s="17"/>
      <c r="F175" s="17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3"/>
      <c r="Z175" s="34"/>
      <c r="AA175" s="34"/>
      <c r="AB175" s="34"/>
      <c r="AC175" s="35"/>
      <c r="AD175" s="24"/>
      <c r="AE175" s="24"/>
      <c r="AF175" s="24"/>
    </row>
    <row r="176" spans="1:32" x14ac:dyDescent="0.25">
      <c r="A176" s="17"/>
      <c r="B176" s="17"/>
      <c r="C176" s="17"/>
      <c r="D176" s="17"/>
      <c r="E176" s="17"/>
      <c r="F176" s="17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3"/>
      <c r="Z176" s="34"/>
      <c r="AA176" s="34"/>
      <c r="AB176" s="34"/>
      <c r="AC176" s="35"/>
      <c r="AD176" s="24"/>
      <c r="AE176" s="24"/>
      <c r="AF176" s="24"/>
    </row>
    <row r="177" spans="1:32" x14ac:dyDescent="0.25">
      <c r="A177" s="17"/>
      <c r="B177" s="17"/>
      <c r="C177" s="36"/>
      <c r="D177" s="36"/>
      <c r="E177" s="36"/>
      <c r="F177" s="36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3"/>
      <c r="Z177" s="34"/>
      <c r="AA177" s="34"/>
      <c r="AB177" s="34"/>
      <c r="AC177" s="35"/>
      <c r="AD177" s="24"/>
      <c r="AE177" s="24"/>
      <c r="AF177" s="24"/>
    </row>
    <row r="178" spans="1:32" x14ac:dyDescent="0.25">
      <c r="A178" s="17"/>
      <c r="B178" s="17"/>
      <c r="C178" s="37"/>
      <c r="D178" s="37"/>
      <c r="E178" s="37"/>
      <c r="F178" s="37"/>
      <c r="G178" s="32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2"/>
      <c r="U178" s="32"/>
      <c r="V178" s="32"/>
      <c r="W178" s="32"/>
      <c r="X178" s="32"/>
      <c r="Y178" s="33"/>
      <c r="Z178" s="34"/>
      <c r="AA178" s="34"/>
      <c r="AB178" s="34"/>
      <c r="AC178" s="35"/>
      <c r="AD178" s="24"/>
      <c r="AE178" s="24"/>
      <c r="AF178" s="24"/>
    </row>
    <row r="179" spans="1:32" x14ac:dyDescent="0.25">
      <c r="A179" s="24"/>
      <c r="B179" s="24"/>
      <c r="C179" s="39"/>
      <c r="D179" s="39"/>
      <c r="E179" s="39"/>
      <c r="F179" s="39"/>
      <c r="G179" s="40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3"/>
      <c r="Z179" s="41"/>
      <c r="AA179" s="41"/>
      <c r="AB179" s="41"/>
      <c r="AC179" s="35"/>
      <c r="AD179" s="24"/>
      <c r="AE179" s="24"/>
      <c r="AF179" s="24"/>
    </row>
    <row r="180" spans="1:32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</row>
    <row r="181" spans="1:32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</row>
    <row r="182" spans="1:32" x14ac:dyDescent="0.2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</row>
    <row r="183" spans="1:32" x14ac:dyDescent="0.25">
      <c r="A183" s="24"/>
      <c r="B183" s="25"/>
      <c r="C183" s="25"/>
      <c r="D183" s="25"/>
      <c r="E183" s="25"/>
      <c r="F183" s="25"/>
      <c r="G183" s="25"/>
      <c r="H183" s="24"/>
      <c r="I183" s="26"/>
      <c r="J183" s="26"/>
      <c r="K183" s="26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</row>
    <row r="184" spans="1:32" x14ac:dyDescent="0.25">
      <c r="A184" s="27"/>
      <c r="B184" s="28"/>
      <c r="C184" s="27"/>
      <c r="D184" s="27"/>
      <c r="E184" s="51"/>
      <c r="F184" s="51"/>
      <c r="G184" s="51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9"/>
      <c r="W184" s="28"/>
      <c r="X184" s="28"/>
      <c r="Y184" s="28"/>
      <c r="Z184" s="28"/>
      <c r="AA184" s="28"/>
      <c r="AB184" s="28"/>
      <c r="AC184" s="27"/>
      <c r="AD184" s="24"/>
      <c r="AE184" s="24"/>
      <c r="AF184" s="24"/>
    </row>
    <row r="185" spans="1:32" x14ac:dyDescent="0.25">
      <c r="A185" s="27"/>
      <c r="B185" s="28"/>
      <c r="C185" s="27"/>
      <c r="D185" s="27"/>
      <c r="E185" s="30"/>
      <c r="F185" s="30"/>
      <c r="G185" s="31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9"/>
      <c r="W185" s="28"/>
      <c r="X185" s="28"/>
      <c r="Y185" s="28"/>
      <c r="Z185" s="28"/>
      <c r="AA185" s="28"/>
      <c r="AB185" s="28"/>
      <c r="AC185" s="27"/>
      <c r="AD185" s="24"/>
      <c r="AE185" s="24"/>
      <c r="AF185" s="24"/>
    </row>
    <row r="186" spans="1:32" x14ac:dyDescent="0.25">
      <c r="A186" s="17"/>
      <c r="B186" s="17"/>
      <c r="C186" s="17"/>
      <c r="D186" s="17"/>
      <c r="E186" s="17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3"/>
      <c r="Z186" s="34"/>
      <c r="AA186" s="34"/>
      <c r="AB186" s="34"/>
      <c r="AC186" s="35"/>
      <c r="AD186" s="24"/>
      <c r="AE186" s="24"/>
      <c r="AF186" s="24"/>
    </row>
    <row r="187" spans="1:32" x14ac:dyDescent="0.25">
      <c r="A187" s="17"/>
      <c r="B187" s="17"/>
      <c r="C187" s="17"/>
      <c r="D187" s="17"/>
      <c r="E187" s="17"/>
      <c r="F187" s="24"/>
      <c r="G187" s="32"/>
      <c r="H187" s="17"/>
      <c r="I187" s="17"/>
      <c r="J187" s="17"/>
      <c r="K187" s="17"/>
      <c r="L187" s="17"/>
      <c r="M187" s="17"/>
      <c r="N187" s="17"/>
      <c r="O187" s="17"/>
      <c r="P187" s="32"/>
      <c r="Q187" s="32"/>
      <c r="R187" s="32"/>
      <c r="S187" s="32"/>
      <c r="T187" s="32"/>
      <c r="U187" s="32"/>
      <c r="V187" s="32"/>
      <c r="W187" s="32"/>
      <c r="X187" s="32"/>
      <c r="Y187" s="33"/>
      <c r="Z187" s="34"/>
      <c r="AA187" s="34"/>
      <c r="AB187" s="34"/>
      <c r="AC187" s="35"/>
      <c r="AD187" s="24"/>
      <c r="AE187" s="24"/>
      <c r="AF187" s="24"/>
    </row>
    <row r="188" spans="1:32" x14ac:dyDescent="0.25">
      <c r="A188" s="17"/>
      <c r="B188" s="17"/>
      <c r="C188" s="17"/>
      <c r="D188" s="17"/>
      <c r="E188" s="17"/>
      <c r="F188" s="17"/>
      <c r="G188" s="32"/>
      <c r="H188" s="32"/>
      <c r="I188" s="32"/>
      <c r="J188" s="17"/>
      <c r="K188" s="17"/>
      <c r="L188" s="17"/>
      <c r="M188" s="17"/>
      <c r="N188" s="17"/>
      <c r="O188" s="17"/>
      <c r="P188" s="17"/>
      <c r="Q188" s="17"/>
      <c r="R188" s="17"/>
      <c r="S188" s="32"/>
      <c r="T188" s="32"/>
      <c r="U188" s="32"/>
      <c r="V188" s="32"/>
      <c r="W188" s="32"/>
      <c r="X188" s="32"/>
      <c r="Y188" s="33"/>
      <c r="Z188" s="34"/>
      <c r="AA188" s="34"/>
      <c r="AB188" s="34"/>
      <c r="AC188" s="35"/>
      <c r="AD188" s="24"/>
      <c r="AE188" s="24"/>
      <c r="AF188" s="24"/>
    </row>
    <row r="189" spans="1:32" x14ac:dyDescent="0.25">
      <c r="A189" s="17"/>
      <c r="B189" s="17"/>
      <c r="C189" s="17"/>
      <c r="D189" s="17"/>
      <c r="E189" s="17"/>
      <c r="F189" s="17"/>
      <c r="G189" s="32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32"/>
      <c r="U189" s="32"/>
      <c r="V189" s="32"/>
      <c r="W189" s="32"/>
      <c r="X189" s="32"/>
      <c r="Y189" s="33"/>
      <c r="Z189" s="34"/>
      <c r="AA189" s="34"/>
      <c r="AB189" s="34"/>
      <c r="AC189" s="35"/>
      <c r="AD189" s="24"/>
      <c r="AE189" s="24"/>
      <c r="AF189" s="24"/>
    </row>
    <row r="190" spans="1:32" x14ac:dyDescent="0.25">
      <c r="A190" s="17"/>
      <c r="B190" s="17"/>
      <c r="C190" s="17"/>
      <c r="D190" s="17"/>
      <c r="E190" s="17"/>
      <c r="F190" s="17"/>
      <c r="G190" s="32"/>
      <c r="H190" s="32"/>
      <c r="I190" s="17"/>
      <c r="J190" s="17"/>
      <c r="K190" s="17"/>
      <c r="L190" s="17"/>
      <c r="M190" s="17"/>
      <c r="N190" s="17"/>
      <c r="O190" s="17"/>
      <c r="P190" s="32"/>
      <c r="Q190" s="32"/>
      <c r="R190" s="32"/>
      <c r="S190" s="32"/>
      <c r="T190" s="32"/>
      <c r="U190" s="32"/>
      <c r="V190" s="32"/>
      <c r="W190" s="32"/>
      <c r="X190" s="32"/>
      <c r="Y190" s="33"/>
      <c r="Z190" s="34"/>
      <c r="AA190" s="34"/>
      <c r="AB190" s="34"/>
      <c r="AC190" s="35"/>
      <c r="AD190" s="24"/>
      <c r="AE190" s="24"/>
      <c r="AF190" s="24"/>
    </row>
    <row r="191" spans="1:32" x14ac:dyDescent="0.25">
      <c r="A191" s="17"/>
      <c r="B191" s="17"/>
      <c r="C191" s="17"/>
      <c r="D191" s="17"/>
      <c r="E191" s="17"/>
      <c r="F191" s="24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3"/>
      <c r="Z191" s="34"/>
      <c r="AA191" s="34"/>
      <c r="AB191" s="34"/>
      <c r="AC191" s="35"/>
      <c r="AD191" s="24"/>
      <c r="AE191" s="24"/>
      <c r="AF191" s="24"/>
    </row>
    <row r="192" spans="1:32" x14ac:dyDescent="0.25">
      <c r="A192" s="17"/>
      <c r="B192" s="17"/>
      <c r="C192" s="17"/>
      <c r="D192" s="17"/>
      <c r="E192" s="17"/>
      <c r="F192" s="17"/>
      <c r="G192" s="32"/>
      <c r="H192" s="32"/>
      <c r="I192" s="32"/>
      <c r="J192" s="32"/>
      <c r="K192" s="17"/>
      <c r="L192" s="17"/>
      <c r="M192" s="17"/>
      <c r="N192" s="17"/>
      <c r="O192" s="17"/>
      <c r="P192" s="17"/>
      <c r="Q192" s="17"/>
      <c r="R192" s="32"/>
      <c r="S192" s="32"/>
      <c r="T192" s="32"/>
      <c r="U192" s="32"/>
      <c r="V192" s="32"/>
      <c r="W192" s="32"/>
      <c r="X192" s="32"/>
      <c r="Y192" s="33"/>
      <c r="Z192" s="34"/>
      <c r="AA192" s="34"/>
      <c r="AB192" s="34"/>
      <c r="AC192" s="35"/>
      <c r="AD192" s="24"/>
      <c r="AE192" s="24"/>
      <c r="AF192" s="24"/>
    </row>
    <row r="193" spans="1:32" x14ac:dyDescent="0.25">
      <c r="A193" s="17"/>
      <c r="B193" s="17"/>
      <c r="C193" s="17"/>
      <c r="D193" s="17"/>
      <c r="E193" s="17"/>
      <c r="F193" s="17"/>
      <c r="G193" s="32"/>
      <c r="H193" s="32"/>
      <c r="I193" s="32"/>
      <c r="J193" s="32"/>
      <c r="K193" s="32"/>
      <c r="L193" s="32"/>
      <c r="M193" s="32"/>
      <c r="N193" s="32"/>
      <c r="O193" s="17"/>
      <c r="P193" s="17"/>
      <c r="Q193" s="17"/>
      <c r="R193" s="32"/>
      <c r="S193" s="32"/>
      <c r="T193" s="32"/>
      <c r="U193" s="32"/>
      <c r="V193" s="32"/>
      <c r="W193" s="32"/>
      <c r="X193" s="32"/>
      <c r="Y193" s="33"/>
      <c r="Z193" s="34"/>
      <c r="AA193" s="34"/>
      <c r="AB193" s="34"/>
      <c r="AC193" s="35"/>
      <c r="AD193" s="24"/>
      <c r="AE193" s="24"/>
      <c r="AF193" s="24"/>
    </row>
    <row r="194" spans="1:32" x14ac:dyDescent="0.25">
      <c r="A194" s="17"/>
      <c r="B194" s="17"/>
      <c r="C194" s="17"/>
      <c r="D194" s="17"/>
      <c r="E194" s="17"/>
      <c r="F194" s="17"/>
      <c r="G194" s="32"/>
      <c r="H194" s="32"/>
      <c r="I194" s="32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32"/>
      <c r="U194" s="32"/>
      <c r="V194" s="32"/>
      <c r="W194" s="32"/>
      <c r="X194" s="32"/>
      <c r="Y194" s="33"/>
      <c r="Z194" s="34"/>
      <c r="AA194" s="34"/>
      <c r="AB194" s="34"/>
      <c r="AC194" s="35"/>
      <c r="AD194" s="24"/>
      <c r="AE194" s="24"/>
      <c r="AF194" s="24"/>
    </row>
    <row r="195" spans="1:32" x14ac:dyDescent="0.25">
      <c r="A195" s="17"/>
      <c r="B195" s="17"/>
      <c r="C195" s="17"/>
      <c r="D195" s="17"/>
      <c r="E195" s="17"/>
      <c r="F195" s="17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3"/>
      <c r="Z195" s="34"/>
      <c r="AA195" s="34"/>
      <c r="AB195" s="34"/>
      <c r="AC195" s="35"/>
      <c r="AD195" s="24"/>
      <c r="AE195" s="24"/>
      <c r="AF195" s="24"/>
    </row>
    <row r="196" spans="1:32" x14ac:dyDescent="0.25">
      <c r="A196" s="17"/>
      <c r="B196" s="17"/>
      <c r="C196" s="17"/>
      <c r="D196" s="17"/>
      <c r="E196" s="17"/>
      <c r="F196" s="17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3"/>
      <c r="Z196" s="34"/>
      <c r="AA196" s="34"/>
      <c r="AB196" s="34"/>
      <c r="AC196" s="35"/>
      <c r="AD196" s="24"/>
      <c r="AE196" s="24"/>
      <c r="AF196" s="24"/>
    </row>
    <row r="197" spans="1:32" x14ac:dyDescent="0.25">
      <c r="A197" s="17"/>
      <c r="B197" s="17"/>
      <c r="C197" s="17"/>
      <c r="D197" s="17"/>
      <c r="E197" s="17"/>
      <c r="F197" s="17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3"/>
      <c r="Z197" s="34"/>
      <c r="AA197" s="34"/>
      <c r="AB197" s="34"/>
      <c r="AC197" s="35"/>
      <c r="AD197" s="24"/>
      <c r="AE197" s="24"/>
      <c r="AF197" s="24"/>
    </row>
    <row r="198" spans="1:32" x14ac:dyDescent="0.25">
      <c r="A198" s="17"/>
      <c r="B198" s="17"/>
      <c r="C198" s="17"/>
      <c r="D198" s="17"/>
      <c r="E198" s="17"/>
      <c r="F198" s="24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3"/>
      <c r="Z198" s="34"/>
      <c r="AA198" s="34"/>
      <c r="AB198" s="34"/>
      <c r="AC198" s="35"/>
      <c r="AD198" s="24"/>
      <c r="AE198" s="24"/>
      <c r="AF198" s="24"/>
    </row>
    <row r="199" spans="1:32" x14ac:dyDescent="0.25">
      <c r="A199" s="17"/>
      <c r="B199" s="17"/>
      <c r="C199" s="17"/>
      <c r="D199" s="17"/>
      <c r="E199" s="17"/>
      <c r="F199" s="17"/>
      <c r="G199" s="32"/>
      <c r="H199" s="32"/>
      <c r="I199" s="32"/>
      <c r="J199" s="32"/>
      <c r="K199" s="32"/>
      <c r="L199" s="32"/>
      <c r="M199" s="17"/>
      <c r="N199" s="17"/>
      <c r="O199" s="17"/>
      <c r="P199" s="17"/>
      <c r="Q199" s="17"/>
      <c r="R199" s="17"/>
      <c r="S199" s="32"/>
      <c r="T199" s="32"/>
      <c r="U199" s="32"/>
      <c r="V199" s="32"/>
      <c r="W199" s="32"/>
      <c r="X199" s="32"/>
      <c r="Y199" s="33"/>
      <c r="Z199" s="34"/>
      <c r="AA199" s="34"/>
      <c r="AB199" s="34"/>
      <c r="AC199" s="35"/>
      <c r="AD199" s="24"/>
      <c r="AE199" s="24"/>
      <c r="AF199" s="24"/>
    </row>
    <row r="200" spans="1:32" x14ac:dyDescent="0.25">
      <c r="A200" s="17"/>
      <c r="B200" s="17"/>
      <c r="C200" s="17"/>
      <c r="D200" s="17"/>
      <c r="E200" s="17"/>
      <c r="F200" s="17"/>
      <c r="G200" s="32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32"/>
      <c r="U200" s="32"/>
      <c r="V200" s="32"/>
      <c r="W200" s="32"/>
      <c r="X200" s="32"/>
      <c r="Y200" s="33"/>
      <c r="Z200" s="34"/>
      <c r="AA200" s="34"/>
      <c r="AB200" s="34"/>
      <c r="AC200" s="35"/>
      <c r="AD200" s="24"/>
      <c r="AE200" s="24"/>
      <c r="AF200" s="24"/>
    </row>
    <row r="201" spans="1:32" x14ac:dyDescent="0.25">
      <c r="A201" s="17"/>
      <c r="B201" s="17"/>
      <c r="C201" s="17"/>
      <c r="D201" s="17"/>
      <c r="E201" s="17"/>
      <c r="F201" s="17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3"/>
      <c r="Z201" s="34"/>
      <c r="AA201" s="34"/>
      <c r="AB201" s="34"/>
      <c r="AC201" s="35"/>
      <c r="AD201" s="24"/>
      <c r="AE201" s="24"/>
      <c r="AF201" s="24"/>
    </row>
    <row r="202" spans="1:32" x14ac:dyDescent="0.25">
      <c r="A202" s="17"/>
      <c r="B202" s="17"/>
      <c r="C202" s="17"/>
      <c r="D202" s="17"/>
      <c r="E202" s="17"/>
      <c r="F202" s="17"/>
      <c r="G202" s="32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32"/>
      <c r="V202" s="32"/>
      <c r="W202" s="32"/>
      <c r="X202" s="32"/>
      <c r="Y202" s="33"/>
      <c r="Z202" s="34"/>
      <c r="AA202" s="34"/>
      <c r="AB202" s="34"/>
      <c r="AC202" s="35"/>
      <c r="AD202" s="24"/>
      <c r="AE202" s="24"/>
      <c r="AF202" s="24"/>
    </row>
    <row r="203" spans="1:32" x14ac:dyDescent="0.25">
      <c r="A203" s="17"/>
      <c r="B203" s="17"/>
      <c r="C203" s="17"/>
      <c r="D203" s="17"/>
      <c r="E203" s="17"/>
      <c r="F203" s="24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3"/>
      <c r="Z203" s="34"/>
      <c r="AA203" s="34"/>
      <c r="AB203" s="34"/>
      <c r="AC203" s="35"/>
      <c r="AD203" s="24"/>
      <c r="AE203" s="24"/>
      <c r="AF203" s="24"/>
    </row>
    <row r="204" spans="1:32" x14ac:dyDescent="0.25">
      <c r="A204" s="17"/>
      <c r="B204" s="17"/>
      <c r="C204" s="36"/>
      <c r="D204" s="17"/>
      <c r="E204" s="36"/>
      <c r="F204" s="36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3"/>
      <c r="Z204" s="34"/>
      <c r="AA204" s="34"/>
      <c r="AB204" s="34"/>
      <c r="AC204" s="35"/>
      <c r="AD204" s="24"/>
      <c r="AE204" s="24"/>
      <c r="AF204" s="24"/>
    </row>
    <row r="205" spans="1:32" x14ac:dyDescent="0.25">
      <c r="A205" s="17"/>
      <c r="B205" s="17"/>
      <c r="C205" s="17"/>
      <c r="D205" s="17"/>
      <c r="E205" s="17"/>
      <c r="F205" s="17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3"/>
      <c r="Z205" s="34"/>
      <c r="AA205" s="34"/>
      <c r="AB205" s="34"/>
      <c r="AC205" s="35"/>
      <c r="AD205" s="24"/>
      <c r="AE205" s="24"/>
      <c r="AF205" s="24"/>
    </row>
    <row r="206" spans="1:32" x14ac:dyDescent="0.25">
      <c r="A206" s="17"/>
      <c r="B206" s="17"/>
      <c r="C206" s="17"/>
      <c r="D206" s="17"/>
      <c r="E206" s="17"/>
      <c r="F206" s="36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3"/>
      <c r="Z206" s="34"/>
      <c r="AA206" s="34"/>
      <c r="AB206" s="34"/>
      <c r="AC206" s="35"/>
      <c r="AD206" s="24"/>
      <c r="AE206" s="24"/>
      <c r="AF206" s="24"/>
    </row>
    <row r="207" spans="1:32" x14ac:dyDescent="0.25">
      <c r="A207" s="17"/>
      <c r="B207" s="17"/>
      <c r="C207" s="17"/>
      <c r="D207" s="17"/>
      <c r="E207" s="17"/>
      <c r="F207" s="17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3"/>
      <c r="Z207" s="34"/>
      <c r="AA207" s="34"/>
      <c r="AB207" s="34"/>
      <c r="AC207" s="35"/>
      <c r="AD207" s="24"/>
      <c r="AE207" s="24"/>
      <c r="AF207" s="24"/>
    </row>
    <row r="208" spans="1:32" x14ac:dyDescent="0.25">
      <c r="A208" s="17"/>
      <c r="B208" s="17"/>
      <c r="C208" s="17"/>
      <c r="D208" s="17"/>
      <c r="E208" s="17"/>
      <c r="F208" s="17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3"/>
      <c r="Z208" s="34"/>
      <c r="AA208" s="34"/>
      <c r="AB208" s="34"/>
      <c r="AC208" s="35"/>
      <c r="AD208" s="24"/>
      <c r="AE208" s="24"/>
      <c r="AF208" s="24"/>
    </row>
    <row r="209" spans="1:32" x14ac:dyDescent="0.25">
      <c r="A209" s="17"/>
      <c r="B209" s="17"/>
      <c r="C209" s="17"/>
      <c r="D209" s="17"/>
      <c r="E209" s="17"/>
      <c r="F209" s="17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3"/>
      <c r="Z209" s="34"/>
      <c r="AA209" s="34"/>
      <c r="AB209" s="34"/>
      <c r="AC209" s="35"/>
      <c r="AD209" s="24"/>
      <c r="AE209" s="24"/>
      <c r="AF209" s="24"/>
    </row>
    <row r="210" spans="1:32" x14ac:dyDescent="0.25">
      <c r="A210" s="17"/>
      <c r="B210" s="17"/>
      <c r="C210" s="36"/>
      <c r="D210" s="36"/>
      <c r="E210" s="36"/>
      <c r="F210" s="36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3"/>
      <c r="Z210" s="34"/>
      <c r="AA210" s="34"/>
      <c r="AB210" s="34"/>
      <c r="AC210" s="35"/>
      <c r="AD210" s="24"/>
      <c r="AE210" s="24"/>
      <c r="AF210" s="24"/>
    </row>
    <row r="211" spans="1:32" x14ac:dyDescent="0.25">
      <c r="A211" s="17"/>
      <c r="B211" s="17"/>
      <c r="C211" s="17"/>
      <c r="D211" s="17"/>
      <c r="E211" s="17"/>
      <c r="F211" s="24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3"/>
      <c r="Z211" s="34"/>
      <c r="AA211" s="34"/>
      <c r="AB211" s="34"/>
      <c r="AC211" s="35"/>
      <c r="AD211" s="24"/>
      <c r="AE211" s="24"/>
      <c r="AF211" s="24"/>
    </row>
    <row r="212" spans="1:32" x14ac:dyDescent="0.25">
      <c r="A212" s="17"/>
      <c r="B212" s="17"/>
      <c r="C212" s="17"/>
      <c r="D212" s="17"/>
      <c r="E212" s="17"/>
      <c r="F212" s="17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3"/>
      <c r="Z212" s="34"/>
      <c r="AA212" s="34"/>
      <c r="AB212" s="34"/>
      <c r="AC212" s="35"/>
      <c r="AD212" s="24"/>
      <c r="AE212" s="24"/>
      <c r="AF212" s="24"/>
    </row>
    <row r="213" spans="1:32" x14ac:dyDescent="0.25">
      <c r="A213" s="17"/>
      <c r="B213" s="17"/>
      <c r="C213" s="17"/>
      <c r="D213" s="17"/>
      <c r="E213" s="17"/>
      <c r="F213" s="17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3"/>
      <c r="Z213" s="34"/>
      <c r="AA213" s="34"/>
      <c r="AB213" s="34"/>
      <c r="AC213" s="35"/>
      <c r="AD213" s="24"/>
      <c r="AE213" s="24"/>
      <c r="AF213" s="24"/>
    </row>
    <row r="214" spans="1:32" x14ac:dyDescent="0.25">
      <c r="A214" s="17"/>
      <c r="B214" s="17"/>
      <c r="C214" s="37"/>
      <c r="D214" s="37"/>
      <c r="E214" s="37"/>
      <c r="F214" s="37"/>
      <c r="G214" s="32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2"/>
      <c r="X214" s="32"/>
      <c r="Y214" s="33"/>
      <c r="Z214" s="34"/>
      <c r="AA214" s="34"/>
      <c r="AB214" s="34"/>
      <c r="AC214" s="35"/>
      <c r="AD214" s="24"/>
      <c r="AE214" s="24"/>
      <c r="AF214" s="24"/>
    </row>
    <row r="215" spans="1:32" x14ac:dyDescent="0.25">
      <c r="A215" s="17"/>
      <c r="B215" s="17"/>
      <c r="C215" s="17"/>
      <c r="D215" s="17"/>
      <c r="E215" s="17"/>
      <c r="F215" s="17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3"/>
      <c r="Z215" s="34"/>
      <c r="AA215" s="34"/>
      <c r="AB215" s="34"/>
      <c r="AC215" s="35"/>
      <c r="AD215" s="24"/>
      <c r="AE215" s="24"/>
      <c r="AF215" s="24"/>
    </row>
    <row r="216" spans="1:32" x14ac:dyDescent="0.25">
      <c r="A216" s="17"/>
      <c r="B216" s="17"/>
      <c r="C216" s="17"/>
      <c r="D216" s="17"/>
      <c r="E216" s="24"/>
      <c r="F216" s="24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3"/>
      <c r="Z216" s="34"/>
      <c r="AA216" s="34"/>
      <c r="AB216" s="34"/>
      <c r="AC216" s="35"/>
      <c r="AD216" s="24"/>
      <c r="AE216" s="24"/>
      <c r="AF216" s="24"/>
    </row>
    <row r="217" spans="1:32" x14ac:dyDescent="0.25">
      <c r="A217" s="24"/>
      <c r="B217" s="24"/>
      <c r="C217" s="39"/>
      <c r="D217" s="39"/>
      <c r="E217" s="39"/>
      <c r="F217" s="39"/>
      <c r="G217" s="40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41"/>
      <c r="AA217" s="41"/>
      <c r="AB217" s="41"/>
      <c r="AC217" s="35"/>
      <c r="AD217" s="24"/>
      <c r="AE217" s="24"/>
      <c r="AF217" s="24"/>
    </row>
    <row r="218" spans="1:32" x14ac:dyDescent="0.2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</row>
    <row r="219" spans="1:32" x14ac:dyDescent="0.2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</row>
    <row r="220" spans="1:32" x14ac:dyDescent="0.2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</row>
    <row r="221" spans="1:32" x14ac:dyDescent="0.2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</row>
    <row r="222" spans="1:32" x14ac:dyDescent="0.25">
      <c r="A222" s="24"/>
      <c r="B222" s="25"/>
      <c r="C222" s="25"/>
      <c r="D222" s="25"/>
      <c r="E222" s="25"/>
      <c r="F222" s="25"/>
      <c r="G222" s="25"/>
      <c r="H222" s="24"/>
      <c r="I222" s="26"/>
      <c r="J222" s="26"/>
      <c r="K222" s="26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</row>
    <row r="223" spans="1:32" x14ac:dyDescent="0.25">
      <c r="A223" s="27"/>
      <c r="B223" s="28"/>
      <c r="C223" s="27"/>
      <c r="D223" s="27"/>
      <c r="E223" s="51"/>
      <c r="F223" s="51"/>
      <c r="G223" s="51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9"/>
      <c r="W223" s="28"/>
      <c r="X223" s="28"/>
      <c r="Y223" s="28"/>
      <c r="Z223" s="28"/>
      <c r="AA223" s="28"/>
      <c r="AB223" s="28"/>
      <c r="AC223" s="27"/>
      <c r="AD223" s="24"/>
      <c r="AE223" s="24"/>
      <c r="AF223" s="24"/>
    </row>
    <row r="224" spans="1:32" x14ac:dyDescent="0.25">
      <c r="A224" s="27"/>
      <c r="B224" s="28"/>
      <c r="C224" s="27"/>
      <c r="D224" s="27"/>
      <c r="E224" s="30"/>
      <c r="F224" s="30"/>
      <c r="G224" s="31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9"/>
      <c r="W224" s="28"/>
      <c r="X224" s="28"/>
      <c r="Y224" s="28"/>
      <c r="Z224" s="28"/>
      <c r="AA224" s="28"/>
      <c r="AB224" s="28"/>
      <c r="AC224" s="27"/>
      <c r="AD224" s="24"/>
      <c r="AE224" s="24"/>
      <c r="AF224" s="24"/>
    </row>
    <row r="225" spans="1:32" x14ac:dyDescent="0.25">
      <c r="A225" s="17"/>
      <c r="B225" s="17"/>
      <c r="C225" s="17"/>
      <c r="D225" s="17"/>
      <c r="E225" s="17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3"/>
      <c r="Z225" s="34"/>
      <c r="AA225" s="34"/>
      <c r="AB225" s="34"/>
      <c r="AC225" s="35"/>
      <c r="AD225" s="24"/>
      <c r="AE225" s="24"/>
      <c r="AF225" s="24"/>
    </row>
    <row r="226" spans="1:32" x14ac:dyDescent="0.25">
      <c r="A226" s="17"/>
      <c r="B226" s="17"/>
      <c r="C226" s="17"/>
      <c r="D226" s="17"/>
      <c r="E226" s="17"/>
      <c r="F226" s="24"/>
      <c r="G226" s="32"/>
      <c r="H226" s="17"/>
      <c r="I226" s="17"/>
      <c r="J226" s="17"/>
      <c r="K226" s="17"/>
      <c r="L226" s="17"/>
      <c r="M226" s="17"/>
      <c r="N226" s="17"/>
      <c r="O226" s="17"/>
      <c r="P226" s="32"/>
      <c r="Q226" s="32"/>
      <c r="R226" s="32"/>
      <c r="S226" s="32"/>
      <c r="T226" s="32"/>
      <c r="U226" s="32"/>
      <c r="V226" s="32"/>
      <c r="W226" s="32"/>
      <c r="X226" s="32"/>
      <c r="Y226" s="33"/>
      <c r="Z226" s="34"/>
      <c r="AA226" s="34"/>
      <c r="AB226" s="34"/>
      <c r="AC226" s="35"/>
      <c r="AD226" s="24"/>
      <c r="AE226" s="24"/>
      <c r="AF226" s="24"/>
    </row>
    <row r="227" spans="1:32" x14ac:dyDescent="0.25">
      <c r="A227" s="17"/>
      <c r="B227" s="17"/>
      <c r="C227" s="17"/>
      <c r="D227" s="17"/>
      <c r="E227" s="17"/>
      <c r="F227" s="17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3"/>
      <c r="Z227" s="34"/>
      <c r="AA227" s="34"/>
      <c r="AB227" s="34"/>
      <c r="AC227" s="35"/>
      <c r="AD227" s="24"/>
      <c r="AE227" s="24"/>
      <c r="AF227" s="24"/>
    </row>
    <row r="228" spans="1:32" x14ac:dyDescent="0.25">
      <c r="A228" s="17"/>
      <c r="B228" s="17"/>
      <c r="C228" s="17"/>
      <c r="D228" s="17"/>
      <c r="E228" s="17"/>
      <c r="F228" s="17"/>
      <c r="G228" s="32"/>
      <c r="H228" s="32"/>
      <c r="I228" s="17"/>
      <c r="J228" s="17"/>
      <c r="K228" s="17"/>
      <c r="L228" s="17"/>
      <c r="M228" s="17"/>
      <c r="N228" s="17"/>
      <c r="O228" s="17"/>
      <c r="P228" s="32"/>
      <c r="Q228" s="32"/>
      <c r="R228" s="32"/>
      <c r="S228" s="32"/>
      <c r="T228" s="32"/>
      <c r="U228" s="32"/>
      <c r="V228" s="32"/>
      <c r="W228" s="32"/>
      <c r="X228" s="32"/>
      <c r="Y228" s="33"/>
      <c r="Z228" s="34"/>
      <c r="AA228" s="34"/>
      <c r="AB228" s="34"/>
      <c r="AC228" s="35"/>
      <c r="AD228" s="24"/>
      <c r="AE228" s="24"/>
      <c r="AF228" s="24"/>
    </row>
    <row r="229" spans="1:32" x14ac:dyDescent="0.25">
      <c r="A229" s="17"/>
      <c r="B229" s="17"/>
      <c r="C229" s="17"/>
      <c r="D229" s="17"/>
      <c r="E229" s="17"/>
      <c r="F229" s="17"/>
      <c r="G229" s="32"/>
      <c r="H229" s="32"/>
      <c r="I229" s="32"/>
      <c r="J229" s="32"/>
      <c r="K229" s="17"/>
      <c r="L229" s="17"/>
      <c r="M229" s="17"/>
      <c r="N229" s="17"/>
      <c r="O229" s="17"/>
      <c r="P229" s="17"/>
      <c r="Q229" s="17"/>
      <c r="R229" s="32"/>
      <c r="S229" s="32"/>
      <c r="T229" s="32"/>
      <c r="U229" s="32"/>
      <c r="V229" s="32"/>
      <c r="W229" s="32"/>
      <c r="X229" s="32"/>
      <c r="Y229" s="33"/>
      <c r="Z229" s="34"/>
      <c r="AA229" s="34"/>
      <c r="AB229" s="34"/>
      <c r="AC229" s="35"/>
      <c r="AD229" s="24"/>
      <c r="AE229" s="24"/>
      <c r="AF229" s="24"/>
    </row>
    <row r="230" spans="1:32" x14ac:dyDescent="0.25">
      <c r="A230" s="17"/>
      <c r="B230" s="17"/>
      <c r="C230" s="17"/>
      <c r="D230" s="17"/>
      <c r="E230" s="17"/>
      <c r="F230" s="17"/>
      <c r="G230" s="32"/>
      <c r="H230" s="32"/>
      <c r="I230" s="32"/>
      <c r="J230" s="32"/>
      <c r="K230" s="17"/>
      <c r="L230" s="17"/>
      <c r="M230" s="17"/>
      <c r="N230" s="17"/>
      <c r="O230" s="17"/>
      <c r="P230" s="17"/>
      <c r="Q230" s="17"/>
      <c r="R230" s="32"/>
      <c r="S230" s="32"/>
      <c r="T230" s="32"/>
      <c r="U230" s="32"/>
      <c r="V230" s="32"/>
      <c r="W230" s="32"/>
      <c r="X230" s="32"/>
      <c r="Y230" s="33"/>
      <c r="Z230" s="34"/>
      <c r="AA230" s="34"/>
      <c r="AB230" s="34"/>
      <c r="AC230" s="35"/>
      <c r="AD230" s="24"/>
      <c r="AE230" s="24"/>
      <c r="AF230" s="24"/>
    </row>
    <row r="231" spans="1:32" x14ac:dyDescent="0.25">
      <c r="A231" s="17"/>
      <c r="B231" s="17"/>
      <c r="C231" s="17"/>
      <c r="D231" s="17"/>
      <c r="E231" s="17"/>
      <c r="F231" s="24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3"/>
      <c r="Z231" s="34"/>
      <c r="AA231" s="34"/>
      <c r="AB231" s="34"/>
      <c r="AC231" s="35"/>
      <c r="AD231" s="24"/>
      <c r="AE231" s="24"/>
      <c r="AF231" s="24"/>
    </row>
    <row r="232" spans="1:32" x14ac:dyDescent="0.25">
      <c r="A232" s="17"/>
      <c r="B232" s="17"/>
      <c r="C232" s="17"/>
      <c r="D232" s="17"/>
      <c r="E232" s="17"/>
      <c r="F232" s="17"/>
      <c r="G232" s="32"/>
      <c r="H232" s="32"/>
      <c r="I232" s="32"/>
      <c r="J232" s="32"/>
      <c r="K232" s="32"/>
      <c r="L232" s="32"/>
      <c r="M232" s="32"/>
      <c r="N232" s="32"/>
      <c r="O232" s="17"/>
      <c r="P232" s="17"/>
      <c r="Q232" s="17"/>
      <c r="R232" s="17"/>
      <c r="S232" s="32"/>
      <c r="T232" s="32"/>
      <c r="U232" s="32"/>
      <c r="V232" s="32"/>
      <c r="W232" s="32"/>
      <c r="X232" s="32"/>
      <c r="Y232" s="33"/>
      <c r="Z232" s="34"/>
      <c r="AA232" s="34"/>
      <c r="AB232" s="34"/>
      <c r="AC232" s="35"/>
      <c r="AD232" s="24"/>
      <c r="AE232" s="24"/>
      <c r="AF232" s="24"/>
    </row>
    <row r="233" spans="1:32" x14ac:dyDescent="0.25">
      <c r="A233" s="17"/>
      <c r="B233" s="17"/>
      <c r="C233" s="17"/>
      <c r="D233" s="17"/>
      <c r="E233" s="17"/>
      <c r="F233" s="24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3"/>
      <c r="Z233" s="34"/>
      <c r="AA233" s="34"/>
      <c r="AB233" s="42"/>
      <c r="AC233" s="35"/>
      <c r="AD233" s="24"/>
      <c r="AE233" s="24"/>
      <c r="AF233" s="24"/>
    </row>
    <row r="234" spans="1:32" x14ac:dyDescent="0.25">
      <c r="A234" s="17"/>
      <c r="B234" s="17"/>
      <c r="C234" s="17"/>
      <c r="D234" s="17"/>
      <c r="E234" s="17"/>
      <c r="F234" s="17"/>
      <c r="G234" s="32"/>
      <c r="H234" s="32"/>
      <c r="I234" s="32"/>
      <c r="J234" s="32"/>
      <c r="K234" s="32"/>
      <c r="L234" s="32"/>
      <c r="M234" s="17"/>
      <c r="N234" s="17"/>
      <c r="O234" s="17"/>
      <c r="P234" s="17"/>
      <c r="Q234" s="17"/>
      <c r="R234" s="17"/>
      <c r="S234" s="32"/>
      <c r="T234" s="32"/>
      <c r="U234" s="32"/>
      <c r="V234" s="32"/>
      <c r="W234" s="32"/>
      <c r="X234" s="32"/>
      <c r="Y234" s="33"/>
      <c r="Z234" s="34"/>
      <c r="AA234" s="34"/>
      <c r="AB234" s="34"/>
      <c r="AC234" s="35"/>
      <c r="AD234" s="24"/>
      <c r="AE234" s="24"/>
      <c r="AF234" s="24"/>
    </row>
    <row r="235" spans="1:32" x14ac:dyDescent="0.25">
      <c r="A235" s="17"/>
      <c r="B235" s="17"/>
      <c r="C235" s="17"/>
      <c r="D235" s="17"/>
      <c r="E235" s="17"/>
      <c r="F235" s="17"/>
      <c r="G235" s="32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32"/>
      <c r="U235" s="32"/>
      <c r="V235" s="32"/>
      <c r="W235" s="32"/>
      <c r="X235" s="32"/>
      <c r="Y235" s="33"/>
      <c r="Z235" s="34"/>
      <c r="AA235" s="34"/>
      <c r="AB235" s="34"/>
      <c r="AC235" s="35"/>
      <c r="AD235" s="24"/>
      <c r="AE235" s="24"/>
      <c r="AF235" s="24"/>
    </row>
    <row r="236" spans="1:32" x14ac:dyDescent="0.25">
      <c r="A236" s="17"/>
      <c r="B236" s="17"/>
      <c r="C236" s="17"/>
      <c r="D236" s="17"/>
      <c r="E236" s="17"/>
      <c r="F236" s="17"/>
      <c r="G236" s="32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32"/>
      <c r="U236" s="32"/>
      <c r="V236" s="32"/>
      <c r="W236" s="32"/>
      <c r="X236" s="32"/>
      <c r="Y236" s="33"/>
      <c r="Z236" s="34"/>
      <c r="AA236" s="34"/>
      <c r="AB236" s="34"/>
      <c r="AC236" s="35"/>
      <c r="AD236" s="24"/>
      <c r="AE236" s="24"/>
      <c r="AF236" s="24"/>
    </row>
    <row r="237" spans="1:32" x14ac:dyDescent="0.25">
      <c r="A237" s="17"/>
      <c r="B237" s="17"/>
      <c r="C237" s="17"/>
      <c r="D237" s="17"/>
      <c r="E237" s="17"/>
      <c r="F237" s="17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3"/>
      <c r="Z237" s="34"/>
      <c r="AA237" s="34"/>
      <c r="AB237" s="34"/>
      <c r="AC237" s="35"/>
      <c r="AD237" s="24"/>
      <c r="AE237" s="24"/>
      <c r="AF237" s="24"/>
    </row>
    <row r="238" spans="1:32" x14ac:dyDescent="0.25">
      <c r="A238" s="17"/>
      <c r="B238" s="17"/>
      <c r="C238" s="17"/>
      <c r="D238" s="17"/>
      <c r="E238" s="17"/>
      <c r="F238" s="24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3"/>
      <c r="Z238" s="34"/>
      <c r="AA238" s="34"/>
      <c r="AB238" s="34"/>
      <c r="AC238" s="35"/>
      <c r="AD238" s="24"/>
      <c r="AE238" s="24"/>
      <c r="AF238" s="24"/>
    </row>
    <row r="239" spans="1:32" x14ac:dyDescent="0.25">
      <c r="A239" s="17"/>
      <c r="B239" s="17"/>
      <c r="C239" s="17"/>
      <c r="D239" s="17"/>
      <c r="E239" s="17"/>
      <c r="F239" s="17"/>
      <c r="G239" s="32"/>
      <c r="H239" s="32"/>
      <c r="I239" s="32"/>
      <c r="J239" s="32"/>
      <c r="K239" s="17"/>
      <c r="L239" s="17"/>
      <c r="M239" s="17"/>
      <c r="N239" s="17"/>
      <c r="O239" s="17"/>
      <c r="P239" s="17"/>
      <c r="Q239" s="17"/>
      <c r="R239" s="17"/>
      <c r="S239" s="32"/>
      <c r="T239" s="32"/>
      <c r="U239" s="32"/>
      <c r="V239" s="32"/>
      <c r="W239" s="32"/>
      <c r="X239" s="32"/>
      <c r="Y239" s="33"/>
      <c r="Z239" s="34"/>
      <c r="AA239" s="34"/>
      <c r="AB239" s="34"/>
      <c r="AC239" s="35"/>
      <c r="AD239" s="24"/>
      <c r="AE239" s="24"/>
      <c r="AF239" s="24"/>
    </row>
    <row r="240" spans="1:32" x14ac:dyDescent="0.25">
      <c r="A240" s="17"/>
      <c r="B240" s="17"/>
      <c r="C240" s="17"/>
      <c r="D240" s="17"/>
      <c r="E240" s="17"/>
      <c r="F240" s="17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3"/>
      <c r="Z240" s="34"/>
      <c r="AA240" s="34"/>
      <c r="AB240" s="34"/>
      <c r="AC240" s="35"/>
      <c r="AD240" s="24"/>
      <c r="AE240" s="24"/>
      <c r="AF240" s="24"/>
    </row>
    <row r="241" spans="1:32" x14ac:dyDescent="0.25">
      <c r="A241" s="17"/>
      <c r="B241" s="17"/>
      <c r="C241" s="17"/>
      <c r="D241" s="17"/>
      <c r="E241" s="17"/>
      <c r="F241" s="17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3"/>
      <c r="Z241" s="34"/>
      <c r="AA241" s="34"/>
      <c r="AB241" s="34"/>
      <c r="AC241" s="35"/>
      <c r="AD241" s="24"/>
      <c r="AE241" s="24"/>
      <c r="AF241" s="24"/>
    </row>
    <row r="242" spans="1:32" x14ac:dyDescent="0.25">
      <c r="A242" s="17"/>
      <c r="B242" s="17"/>
      <c r="C242" s="17"/>
      <c r="D242" s="17"/>
      <c r="E242" s="17"/>
      <c r="F242" s="17"/>
      <c r="G242" s="32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32"/>
      <c r="Y242" s="33"/>
      <c r="Z242" s="34"/>
      <c r="AA242" s="34"/>
      <c r="AB242" s="34"/>
      <c r="AC242" s="35"/>
      <c r="AD242" s="24"/>
      <c r="AE242" s="24"/>
      <c r="AF242" s="24"/>
    </row>
    <row r="243" spans="1:32" x14ac:dyDescent="0.25">
      <c r="A243" s="17"/>
      <c r="B243" s="17"/>
      <c r="C243" s="17"/>
      <c r="D243" s="17"/>
      <c r="E243" s="17"/>
      <c r="F243" s="17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3"/>
      <c r="Z243" s="34"/>
      <c r="AA243" s="34"/>
      <c r="AB243" s="34"/>
      <c r="AC243" s="35"/>
      <c r="AD243" s="24"/>
      <c r="AE243" s="24"/>
      <c r="AF243" s="24"/>
    </row>
    <row r="244" spans="1:32" x14ac:dyDescent="0.25">
      <c r="A244" s="17"/>
      <c r="B244" s="17"/>
      <c r="C244" s="17"/>
      <c r="D244" s="17"/>
      <c r="E244" s="17"/>
      <c r="F244" s="36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3"/>
      <c r="Z244" s="34"/>
      <c r="AA244" s="34"/>
      <c r="AB244" s="34"/>
      <c r="AC244" s="35"/>
      <c r="AD244" s="24"/>
      <c r="AE244" s="24"/>
      <c r="AF244" s="24"/>
    </row>
    <row r="245" spans="1:32" x14ac:dyDescent="0.25">
      <c r="A245" s="17"/>
      <c r="B245" s="17"/>
      <c r="C245" s="37"/>
      <c r="D245" s="37"/>
      <c r="E245" s="37"/>
      <c r="F245" s="37"/>
      <c r="G245" s="32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2"/>
      <c r="X245" s="32"/>
      <c r="Y245" s="33"/>
      <c r="Z245" s="34"/>
      <c r="AA245" s="34"/>
      <c r="AB245" s="34"/>
      <c r="AC245" s="35"/>
      <c r="AD245" s="24"/>
      <c r="AE245" s="24"/>
      <c r="AF245" s="24"/>
    </row>
    <row r="246" spans="1:32" x14ac:dyDescent="0.25">
      <c r="A246" s="17"/>
      <c r="B246" s="17"/>
      <c r="C246" s="17"/>
      <c r="D246" s="17"/>
      <c r="E246" s="17"/>
      <c r="F246" s="17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3"/>
      <c r="Z246" s="34"/>
      <c r="AA246" s="34"/>
      <c r="AB246" s="34"/>
      <c r="AC246" s="35"/>
      <c r="AD246" s="24"/>
      <c r="AE246" s="24"/>
      <c r="AF246" s="24"/>
    </row>
    <row r="247" spans="1:32" x14ac:dyDescent="0.25">
      <c r="A247" s="17"/>
      <c r="B247" s="17"/>
      <c r="C247" s="17"/>
      <c r="D247" s="17"/>
      <c r="E247" s="17"/>
      <c r="F247" s="17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3"/>
      <c r="Z247" s="34"/>
      <c r="AA247" s="34"/>
      <c r="AB247" s="34"/>
      <c r="AC247" s="35"/>
      <c r="AD247" s="24"/>
      <c r="AE247" s="24"/>
      <c r="AF247" s="24"/>
    </row>
    <row r="248" spans="1:32" x14ac:dyDescent="0.25">
      <c r="A248" s="17"/>
      <c r="B248" s="17"/>
      <c r="C248" s="36"/>
      <c r="D248" s="36"/>
      <c r="E248" s="36"/>
      <c r="F248" s="36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3"/>
      <c r="Z248" s="34"/>
      <c r="AA248" s="34"/>
      <c r="AB248" s="34"/>
      <c r="AC248" s="35"/>
      <c r="AD248" s="24"/>
      <c r="AE248" s="24"/>
      <c r="AF248" s="24"/>
    </row>
    <row r="249" spans="1:32" x14ac:dyDescent="0.25">
      <c r="A249" s="17"/>
      <c r="B249" s="17"/>
      <c r="C249" s="36"/>
      <c r="D249" s="17"/>
      <c r="E249" s="36"/>
      <c r="F249" s="36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3"/>
      <c r="Z249" s="34"/>
      <c r="AA249" s="34"/>
      <c r="AB249" s="34"/>
      <c r="AC249" s="35"/>
      <c r="AD249" s="24"/>
      <c r="AE249" s="24"/>
      <c r="AF249" s="24"/>
    </row>
    <row r="250" spans="1:32" x14ac:dyDescent="0.25">
      <c r="A250" s="17"/>
      <c r="B250" s="17"/>
      <c r="C250" s="17"/>
      <c r="D250" s="17"/>
      <c r="E250" s="17"/>
      <c r="F250" s="17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3"/>
      <c r="Z250" s="34"/>
      <c r="AA250" s="34"/>
      <c r="AB250" s="34"/>
      <c r="AC250" s="35"/>
      <c r="AD250" s="24"/>
      <c r="AE250" s="24"/>
      <c r="AF250" s="24"/>
    </row>
    <row r="251" spans="1:32" x14ac:dyDescent="0.25">
      <c r="A251" s="17"/>
      <c r="B251" s="17"/>
      <c r="C251" s="17"/>
      <c r="D251" s="17"/>
      <c r="E251" s="17"/>
      <c r="F251" s="17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3"/>
      <c r="Z251" s="34"/>
      <c r="AA251" s="34"/>
      <c r="AB251" s="34"/>
      <c r="AC251" s="35"/>
      <c r="AD251" s="24"/>
      <c r="AE251" s="24"/>
      <c r="AF251" s="24"/>
    </row>
    <row r="252" spans="1:32" x14ac:dyDescent="0.25">
      <c r="A252" s="17"/>
      <c r="B252" s="17"/>
      <c r="C252" s="17"/>
      <c r="D252" s="17"/>
      <c r="E252" s="17"/>
      <c r="F252" s="17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3"/>
      <c r="Z252" s="34"/>
      <c r="AA252" s="34"/>
      <c r="AB252" s="34"/>
      <c r="AC252" s="35"/>
      <c r="AD252" s="24"/>
      <c r="AE252" s="24"/>
      <c r="AF252" s="24"/>
    </row>
    <row r="253" spans="1:32" x14ac:dyDescent="0.25">
      <c r="A253" s="17"/>
      <c r="B253" s="17"/>
      <c r="C253" s="17"/>
      <c r="D253" s="17"/>
      <c r="E253" s="17"/>
      <c r="F253" s="17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3"/>
      <c r="Z253" s="34"/>
      <c r="AA253" s="34"/>
      <c r="AB253" s="34"/>
      <c r="AC253" s="35"/>
      <c r="AD253" s="24"/>
      <c r="AE253" s="24"/>
      <c r="AF253" s="24"/>
    </row>
    <row r="254" spans="1:32" x14ac:dyDescent="0.25">
      <c r="A254" s="17"/>
      <c r="B254" s="17"/>
      <c r="C254" s="17"/>
      <c r="D254" s="17"/>
      <c r="E254" s="17"/>
      <c r="F254" s="17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3"/>
      <c r="Z254" s="34"/>
      <c r="AA254" s="34"/>
      <c r="AB254" s="34"/>
      <c r="AC254" s="35"/>
      <c r="AD254" s="24"/>
      <c r="AE254" s="24"/>
      <c r="AF254" s="24"/>
    </row>
    <row r="255" spans="1:32" x14ac:dyDescent="0.25">
      <c r="A255" s="17"/>
      <c r="B255" s="17"/>
      <c r="C255" s="17"/>
      <c r="D255" s="17"/>
      <c r="E255" s="17"/>
      <c r="F255" s="17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3"/>
      <c r="Z255" s="34"/>
      <c r="AA255" s="34"/>
      <c r="AB255" s="34"/>
      <c r="AC255" s="35"/>
      <c r="AD255" s="24"/>
      <c r="AE255" s="24"/>
      <c r="AF255" s="24"/>
    </row>
    <row r="256" spans="1:32" x14ac:dyDescent="0.25">
      <c r="A256" s="17"/>
      <c r="B256" s="17"/>
      <c r="C256" s="17"/>
      <c r="D256" s="17"/>
      <c r="E256" s="17"/>
      <c r="F256" s="24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3"/>
      <c r="Z256" s="34"/>
      <c r="AA256" s="34"/>
      <c r="AB256" s="34"/>
      <c r="AC256" s="35"/>
      <c r="AD256" s="24"/>
      <c r="AE256" s="24"/>
      <c r="AF256" s="24"/>
    </row>
    <row r="257" spans="1:32" x14ac:dyDescent="0.25">
      <c r="A257" s="17"/>
      <c r="B257" s="17"/>
      <c r="C257" s="17"/>
      <c r="D257" s="17"/>
      <c r="E257" s="17"/>
      <c r="F257" s="17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3"/>
      <c r="Z257" s="34"/>
      <c r="AA257" s="34"/>
      <c r="AB257" s="34"/>
      <c r="AC257" s="35"/>
      <c r="AD257" s="24"/>
      <c r="AE257" s="24"/>
      <c r="AF257" s="24"/>
    </row>
    <row r="258" spans="1:32" x14ac:dyDescent="0.25">
      <c r="A258" s="17"/>
      <c r="B258" s="17"/>
      <c r="C258" s="17"/>
      <c r="D258" s="17"/>
      <c r="E258" s="17"/>
      <c r="F258" s="17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3"/>
      <c r="Z258" s="34"/>
      <c r="AA258" s="34"/>
      <c r="AB258" s="34"/>
      <c r="AC258" s="35"/>
      <c r="AD258" s="24"/>
      <c r="AE258" s="24"/>
      <c r="AF258" s="24"/>
    </row>
    <row r="259" spans="1:32" x14ac:dyDescent="0.25">
      <c r="A259" s="17"/>
      <c r="B259" s="17"/>
      <c r="C259" s="17"/>
      <c r="D259" s="17"/>
      <c r="E259" s="17"/>
      <c r="F259" s="17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3"/>
      <c r="Z259" s="34"/>
      <c r="AA259" s="34"/>
      <c r="AB259" s="34"/>
      <c r="AC259" s="35"/>
      <c r="AD259" s="24"/>
      <c r="AE259" s="24"/>
      <c r="AF259" s="24"/>
    </row>
    <row r="260" spans="1:32" x14ac:dyDescent="0.25">
      <c r="A260" s="17"/>
      <c r="B260" s="17"/>
      <c r="C260" s="17"/>
      <c r="D260" s="17"/>
      <c r="E260" s="17"/>
      <c r="F260" s="17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3"/>
      <c r="Z260" s="34"/>
      <c r="AA260" s="34"/>
      <c r="AB260" s="34"/>
      <c r="AC260" s="35"/>
      <c r="AD260" s="24"/>
      <c r="AE260" s="24"/>
      <c r="AF260" s="24"/>
    </row>
    <row r="261" spans="1:32" x14ac:dyDescent="0.25">
      <c r="A261" s="17"/>
      <c r="B261" s="17"/>
      <c r="C261" s="36"/>
      <c r="D261" s="36"/>
      <c r="E261" s="36"/>
      <c r="F261" s="36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3"/>
      <c r="Z261" s="34"/>
      <c r="AA261" s="34"/>
      <c r="AB261" s="34"/>
      <c r="AC261" s="35"/>
      <c r="AD261" s="24"/>
      <c r="AE261" s="24"/>
      <c r="AF261" s="24"/>
    </row>
    <row r="262" spans="1:32" x14ac:dyDescent="0.25">
      <c r="A262" s="17"/>
      <c r="B262" s="17"/>
      <c r="C262" s="17"/>
      <c r="D262" s="17"/>
      <c r="E262" s="24"/>
      <c r="F262" s="24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3"/>
      <c r="Z262" s="34"/>
      <c r="AA262" s="34"/>
      <c r="AB262" s="34"/>
      <c r="AC262" s="35"/>
      <c r="AD262" s="24"/>
      <c r="AE262" s="24"/>
      <c r="AF262" s="24"/>
    </row>
    <row r="263" spans="1:32" x14ac:dyDescent="0.25">
      <c r="A263" s="17"/>
      <c r="B263" s="17"/>
      <c r="C263" s="37"/>
      <c r="D263" s="37"/>
      <c r="E263" s="37"/>
      <c r="F263" s="37"/>
      <c r="G263" s="32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2"/>
      <c r="U263" s="32"/>
      <c r="V263" s="32"/>
      <c r="W263" s="32"/>
      <c r="X263" s="32"/>
      <c r="Y263" s="33"/>
      <c r="Z263" s="34"/>
      <c r="AA263" s="34"/>
      <c r="AB263" s="34"/>
      <c r="AC263" s="35"/>
      <c r="AD263" s="24"/>
      <c r="AE263" s="24"/>
      <c r="AF263" s="24"/>
    </row>
    <row r="264" spans="1:32" x14ac:dyDescent="0.25">
      <c r="A264" s="24"/>
      <c r="B264" s="24"/>
      <c r="C264" s="39"/>
      <c r="D264" s="39"/>
      <c r="E264" s="39"/>
      <c r="F264" s="39"/>
      <c r="G264" s="40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3"/>
      <c r="Z264" s="41"/>
      <c r="AA264" s="41"/>
      <c r="AB264" s="41"/>
      <c r="AC264" s="35"/>
      <c r="AD264" s="24"/>
      <c r="AE264" s="24"/>
      <c r="AF264" s="24"/>
    </row>
    <row r="265" spans="1:32" x14ac:dyDescent="0.2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</row>
    <row r="266" spans="1:32" x14ac:dyDescent="0.25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</row>
    <row r="267" spans="1:32" x14ac:dyDescent="0.25">
      <c r="A267" s="24"/>
      <c r="B267" s="25"/>
      <c r="C267" s="25"/>
      <c r="D267" s="25"/>
      <c r="E267" s="25"/>
      <c r="F267" s="25"/>
      <c r="G267" s="25"/>
      <c r="H267" s="24"/>
      <c r="I267" s="26"/>
      <c r="J267" s="26"/>
      <c r="K267" s="26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</row>
    <row r="268" spans="1:32" x14ac:dyDescent="0.25">
      <c r="A268" s="27"/>
      <c r="B268" s="28"/>
      <c r="C268" s="27"/>
      <c r="D268" s="27"/>
      <c r="E268" s="51"/>
      <c r="F268" s="51"/>
      <c r="G268" s="51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9"/>
      <c r="W268" s="28"/>
      <c r="X268" s="28"/>
      <c r="Y268" s="28"/>
      <c r="Z268" s="28"/>
      <c r="AA268" s="28"/>
      <c r="AB268" s="28"/>
      <c r="AC268" s="27"/>
      <c r="AD268" s="24"/>
      <c r="AE268" s="24"/>
      <c r="AF268" s="24"/>
    </row>
    <row r="269" spans="1:32" x14ac:dyDescent="0.25">
      <c r="A269" s="27"/>
      <c r="B269" s="28"/>
      <c r="C269" s="27"/>
      <c r="D269" s="27"/>
      <c r="E269" s="30"/>
      <c r="F269" s="30"/>
      <c r="G269" s="31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9"/>
      <c r="W269" s="28"/>
      <c r="X269" s="28"/>
      <c r="Y269" s="28"/>
      <c r="Z269" s="28"/>
      <c r="AA269" s="28"/>
      <c r="AB269" s="28"/>
      <c r="AC269" s="27"/>
      <c r="AD269" s="24"/>
      <c r="AE269" s="24"/>
      <c r="AF269" s="24"/>
    </row>
    <row r="270" spans="1:32" x14ac:dyDescent="0.25">
      <c r="A270" s="17"/>
      <c r="B270" s="17"/>
      <c r="C270" s="17"/>
      <c r="D270" s="17"/>
      <c r="E270" s="17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3"/>
      <c r="Z270" s="34"/>
      <c r="AA270" s="34"/>
      <c r="AB270" s="42"/>
      <c r="AC270" s="35"/>
      <c r="AD270" s="24"/>
      <c r="AE270" s="24"/>
      <c r="AF270" s="24"/>
    </row>
    <row r="271" spans="1:32" x14ac:dyDescent="0.25">
      <c r="A271" s="17"/>
      <c r="B271" s="17"/>
      <c r="C271" s="17"/>
      <c r="D271" s="17"/>
      <c r="E271" s="17"/>
      <c r="F271" s="24"/>
      <c r="G271" s="32"/>
      <c r="H271" s="17"/>
      <c r="I271" s="17"/>
      <c r="J271" s="17"/>
      <c r="K271" s="17"/>
      <c r="L271" s="17"/>
      <c r="M271" s="17"/>
      <c r="N271" s="17"/>
      <c r="O271" s="17"/>
      <c r="P271" s="32"/>
      <c r="Q271" s="32"/>
      <c r="R271" s="32"/>
      <c r="S271" s="32"/>
      <c r="T271" s="32"/>
      <c r="U271" s="32"/>
      <c r="V271" s="32"/>
      <c r="W271" s="32"/>
      <c r="X271" s="32"/>
      <c r="Y271" s="33"/>
      <c r="Z271" s="34"/>
      <c r="AA271" s="34"/>
      <c r="AB271" s="34"/>
      <c r="AC271" s="35"/>
      <c r="AD271" s="24"/>
      <c r="AE271" s="24"/>
      <c r="AF271" s="24"/>
    </row>
    <row r="272" spans="1:32" x14ac:dyDescent="0.25">
      <c r="A272" s="17"/>
      <c r="B272" s="17"/>
      <c r="C272" s="17"/>
      <c r="D272" s="17"/>
      <c r="E272" s="17"/>
      <c r="F272" s="17"/>
      <c r="G272" s="32"/>
      <c r="H272" s="32"/>
      <c r="I272" s="32"/>
      <c r="J272" s="32"/>
      <c r="K272" s="32"/>
      <c r="L272" s="32"/>
      <c r="M272" s="32"/>
      <c r="N272" s="32"/>
      <c r="O272" s="32"/>
      <c r="P272" s="17"/>
      <c r="Q272" s="17"/>
      <c r="R272" s="17"/>
      <c r="S272" s="17"/>
      <c r="T272" s="32"/>
      <c r="U272" s="32"/>
      <c r="V272" s="32"/>
      <c r="W272" s="32"/>
      <c r="X272" s="32"/>
      <c r="Y272" s="33"/>
      <c r="Z272" s="34"/>
      <c r="AA272" s="34"/>
      <c r="AB272" s="34"/>
      <c r="AC272" s="35"/>
      <c r="AD272" s="24"/>
      <c r="AE272" s="24"/>
      <c r="AF272" s="24"/>
    </row>
    <row r="273" spans="1:32" x14ac:dyDescent="0.25">
      <c r="A273" s="17"/>
      <c r="B273" s="17"/>
      <c r="C273" s="17"/>
      <c r="D273" s="17"/>
      <c r="E273" s="17"/>
      <c r="F273" s="17"/>
      <c r="G273" s="32"/>
      <c r="H273" s="32"/>
      <c r="I273" s="32"/>
      <c r="J273" s="32"/>
      <c r="K273" s="17"/>
      <c r="L273" s="17"/>
      <c r="M273" s="17"/>
      <c r="N273" s="17"/>
      <c r="O273" s="17"/>
      <c r="P273" s="17"/>
      <c r="Q273" s="17"/>
      <c r="R273" s="32"/>
      <c r="S273" s="32"/>
      <c r="T273" s="32"/>
      <c r="U273" s="32"/>
      <c r="V273" s="32"/>
      <c r="W273" s="32"/>
      <c r="X273" s="32"/>
      <c r="Y273" s="33"/>
      <c r="Z273" s="34"/>
      <c r="AA273" s="34"/>
      <c r="AB273" s="34"/>
      <c r="AC273" s="35"/>
      <c r="AD273" s="24"/>
      <c r="AE273" s="24"/>
      <c r="AF273" s="24"/>
    </row>
    <row r="274" spans="1:32" x14ac:dyDescent="0.25">
      <c r="A274" s="17"/>
      <c r="B274" s="17"/>
      <c r="C274" s="17"/>
      <c r="D274" s="17"/>
      <c r="E274" s="17"/>
      <c r="F274" s="17"/>
      <c r="G274" s="32"/>
      <c r="H274" s="32"/>
      <c r="I274" s="17"/>
      <c r="J274" s="17"/>
      <c r="K274" s="17"/>
      <c r="L274" s="17"/>
      <c r="M274" s="17"/>
      <c r="N274" s="17"/>
      <c r="O274" s="17"/>
      <c r="P274" s="32"/>
      <c r="Q274" s="32"/>
      <c r="R274" s="32"/>
      <c r="S274" s="32"/>
      <c r="T274" s="32"/>
      <c r="U274" s="32"/>
      <c r="V274" s="32"/>
      <c r="W274" s="32"/>
      <c r="X274" s="32"/>
      <c r="Y274" s="33"/>
      <c r="Z274" s="34"/>
      <c r="AA274" s="34"/>
      <c r="AB274" s="34"/>
      <c r="AC274" s="35"/>
      <c r="AD274" s="24"/>
      <c r="AE274" s="24"/>
      <c r="AF274" s="24"/>
    </row>
    <row r="275" spans="1:32" x14ac:dyDescent="0.25">
      <c r="A275" s="17"/>
      <c r="B275" s="17"/>
      <c r="C275" s="17"/>
      <c r="D275" s="17"/>
      <c r="E275" s="17"/>
      <c r="F275" s="17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3"/>
      <c r="Z275" s="34"/>
      <c r="AA275" s="34"/>
      <c r="AB275" s="34"/>
      <c r="AC275" s="35"/>
      <c r="AD275" s="24"/>
      <c r="AE275" s="24"/>
      <c r="AF275" s="24"/>
    </row>
    <row r="276" spans="1:32" x14ac:dyDescent="0.25">
      <c r="A276" s="17"/>
      <c r="B276" s="17"/>
      <c r="C276" s="17"/>
      <c r="D276" s="17"/>
      <c r="E276" s="17"/>
      <c r="F276" s="17"/>
      <c r="G276" s="32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32"/>
      <c r="U276" s="32"/>
      <c r="V276" s="32"/>
      <c r="W276" s="32"/>
      <c r="X276" s="32"/>
      <c r="Y276" s="33"/>
      <c r="Z276" s="34"/>
      <c r="AA276" s="34"/>
      <c r="AB276" s="34"/>
      <c r="AC276" s="35"/>
      <c r="AD276" s="24"/>
      <c r="AE276" s="24"/>
      <c r="AF276" s="24"/>
    </row>
    <row r="277" spans="1:32" x14ac:dyDescent="0.25">
      <c r="A277" s="17"/>
      <c r="B277" s="17"/>
      <c r="C277" s="17"/>
      <c r="D277" s="17"/>
      <c r="E277" s="17"/>
      <c r="F277" s="24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3"/>
      <c r="Z277" s="34"/>
      <c r="AA277" s="34"/>
      <c r="AB277" s="34"/>
      <c r="AC277" s="35"/>
      <c r="AD277" s="24"/>
      <c r="AE277" s="24"/>
      <c r="AF277" s="24"/>
    </row>
    <row r="278" spans="1:32" x14ac:dyDescent="0.25">
      <c r="A278" s="17"/>
      <c r="B278" s="17"/>
      <c r="C278" s="17"/>
      <c r="D278" s="17"/>
      <c r="E278" s="17"/>
      <c r="F278" s="17"/>
      <c r="G278" s="32"/>
      <c r="H278" s="32"/>
      <c r="I278" s="32"/>
      <c r="J278" s="32"/>
      <c r="K278" s="17"/>
      <c r="L278" s="17"/>
      <c r="M278" s="17"/>
      <c r="N278" s="17"/>
      <c r="O278" s="17"/>
      <c r="P278" s="17"/>
      <c r="Q278" s="17"/>
      <c r="R278" s="32"/>
      <c r="S278" s="32"/>
      <c r="T278" s="32"/>
      <c r="U278" s="32"/>
      <c r="V278" s="32"/>
      <c r="W278" s="32"/>
      <c r="X278" s="32"/>
      <c r="Y278" s="33"/>
      <c r="Z278" s="34"/>
      <c r="AA278" s="34"/>
      <c r="AB278" s="34"/>
      <c r="AC278" s="35"/>
      <c r="AD278" s="24"/>
      <c r="AE278" s="24"/>
      <c r="AF278" s="24"/>
    </row>
    <row r="279" spans="1:32" x14ac:dyDescent="0.25">
      <c r="A279" s="17"/>
      <c r="B279" s="17"/>
      <c r="C279" s="17"/>
      <c r="D279" s="17"/>
      <c r="E279" s="17"/>
      <c r="F279" s="24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3"/>
      <c r="Z279" s="34"/>
      <c r="AA279" s="34"/>
      <c r="AB279" s="34"/>
      <c r="AC279" s="35"/>
      <c r="AD279" s="24"/>
      <c r="AE279" s="24"/>
      <c r="AF279" s="24"/>
    </row>
    <row r="280" spans="1:32" x14ac:dyDescent="0.25">
      <c r="A280" s="17"/>
      <c r="B280" s="17"/>
      <c r="C280" s="17"/>
      <c r="D280" s="17"/>
      <c r="E280" s="17"/>
      <c r="F280" s="17"/>
      <c r="G280" s="32"/>
      <c r="H280" s="32"/>
      <c r="I280" s="32"/>
      <c r="J280" s="17"/>
      <c r="K280" s="17"/>
      <c r="L280" s="17"/>
      <c r="M280" s="17"/>
      <c r="N280" s="17"/>
      <c r="O280" s="17"/>
      <c r="P280" s="17"/>
      <c r="Q280" s="17"/>
      <c r="R280" s="17"/>
      <c r="S280" s="32"/>
      <c r="T280" s="32"/>
      <c r="U280" s="32"/>
      <c r="V280" s="32"/>
      <c r="W280" s="32"/>
      <c r="X280" s="32"/>
      <c r="Y280" s="33"/>
      <c r="Z280" s="34"/>
      <c r="AA280" s="34"/>
      <c r="AB280" s="34"/>
      <c r="AC280" s="35"/>
      <c r="AD280" s="24"/>
      <c r="AE280" s="24"/>
      <c r="AF280" s="24"/>
    </row>
    <row r="281" spans="1:32" x14ac:dyDescent="0.25">
      <c r="A281" s="17"/>
      <c r="B281" s="17"/>
      <c r="C281" s="17"/>
      <c r="D281" s="17"/>
      <c r="E281" s="17"/>
      <c r="F281" s="17"/>
      <c r="G281" s="32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32"/>
      <c r="U281" s="32"/>
      <c r="V281" s="32"/>
      <c r="W281" s="32"/>
      <c r="X281" s="32"/>
      <c r="Y281" s="33"/>
      <c r="Z281" s="34"/>
      <c r="AA281" s="34"/>
      <c r="AB281" s="34"/>
      <c r="AC281" s="35"/>
      <c r="AD281" s="24"/>
      <c r="AE281" s="24"/>
      <c r="AF281" s="24"/>
    </row>
    <row r="282" spans="1:32" x14ac:dyDescent="0.25">
      <c r="A282" s="17"/>
      <c r="B282" s="17"/>
      <c r="C282" s="17"/>
      <c r="D282" s="17"/>
      <c r="E282" s="17"/>
      <c r="F282" s="17"/>
      <c r="G282" s="32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32"/>
      <c r="W282" s="32"/>
      <c r="X282" s="32"/>
      <c r="Y282" s="33"/>
      <c r="Z282" s="34"/>
      <c r="AA282" s="34"/>
      <c r="AB282" s="34"/>
      <c r="AC282" s="35"/>
      <c r="AD282" s="24"/>
      <c r="AE282" s="24"/>
      <c r="AF282" s="24"/>
    </row>
    <row r="283" spans="1:32" x14ac:dyDescent="0.25">
      <c r="A283" s="17"/>
      <c r="B283" s="17"/>
      <c r="C283" s="17"/>
      <c r="D283" s="17"/>
      <c r="E283" s="17"/>
      <c r="F283" s="17"/>
      <c r="G283" s="32"/>
      <c r="H283" s="32"/>
      <c r="I283" s="32"/>
      <c r="J283" s="32"/>
      <c r="K283" s="32"/>
      <c r="L283" s="32"/>
      <c r="M283" s="17"/>
      <c r="N283" s="17"/>
      <c r="O283" s="17"/>
      <c r="P283" s="17"/>
      <c r="Q283" s="17"/>
      <c r="R283" s="17"/>
      <c r="S283" s="32"/>
      <c r="T283" s="32"/>
      <c r="U283" s="32"/>
      <c r="V283" s="32"/>
      <c r="W283" s="32"/>
      <c r="X283" s="32"/>
      <c r="Y283" s="33"/>
      <c r="Z283" s="34"/>
      <c r="AA283" s="34"/>
      <c r="AB283" s="34"/>
      <c r="AC283" s="35"/>
      <c r="AD283" s="24"/>
      <c r="AE283" s="24"/>
      <c r="AF283" s="24"/>
    </row>
    <row r="284" spans="1:32" x14ac:dyDescent="0.25">
      <c r="A284" s="17"/>
      <c r="B284" s="17"/>
      <c r="C284" s="17"/>
      <c r="D284" s="17"/>
      <c r="E284" s="17"/>
      <c r="F284" s="17"/>
      <c r="G284" s="32"/>
      <c r="H284" s="32"/>
      <c r="I284" s="32"/>
      <c r="J284" s="32"/>
      <c r="K284" s="17"/>
      <c r="L284" s="17"/>
      <c r="M284" s="17"/>
      <c r="N284" s="17"/>
      <c r="O284" s="17"/>
      <c r="P284" s="17"/>
      <c r="Q284" s="17"/>
      <c r="R284" s="17"/>
      <c r="S284" s="32"/>
      <c r="T284" s="32"/>
      <c r="U284" s="32"/>
      <c r="V284" s="32"/>
      <c r="W284" s="32"/>
      <c r="X284" s="32"/>
      <c r="Y284" s="33"/>
      <c r="Z284" s="34"/>
      <c r="AA284" s="34"/>
      <c r="AB284" s="34"/>
      <c r="AC284" s="35"/>
      <c r="AD284" s="24"/>
      <c r="AE284" s="24"/>
      <c r="AF284" s="24"/>
    </row>
    <row r="285" spans="1:32" x14ac:dyDescent="0.25">
      <c r="A285" s="17"/>
      <c r="B285" s="17"/>
      <c r="C285" s="37"/>
      <c r="D285" s="37"/>
      <c r="E285" s="37"/>
      <c r="F285" s="37"/>
      <c r="G285" s="32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2"/>
      <c r="X285" s="32"/>
      <c r="Y285" s="33"/>
      <c r="Z285" s="34"/>
      <c r="AA285" s="34"/>
      <c r="AB285" s="34"/>
      <c r="AC285" s="35"/>
      <c r="AD285" s="24"/>
      <c r="AE285" s="24"/>
      <c r="AF285" s="24"/>
    </row>
    <row r="286" spans="1:32" x14ac:dyDescent="0.25">
      <c r="A286" s="17"/>
      <c r="B286" s="17"/>
      <c r="C286" s="17"/>
      <c r="D286" s="17"/>
      <c r="E286" s="17"/>
      <c r="F286" s="17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3"/>
      <c r="Z286" s="34"/>
      <c r="AA286" s="34"/>
      <c r="AB286" s="34"/>
      <c r="AC286" s="35"/>
      <c r="AD286" s="24"/>
      <c r="AE286" s="24"/>
      <c r="AF286" s="24"/>
    </row>
    <row r="287" spans="1:32" x14ac:dyDescent="0.25">
      <c r="A287" s="17"/>
      <c r="B287" s="17"/>
      <c r="C287" s="17"/>
      <c r="D287" s="17"/>
      <c r="E287" s="17"/>
      <c r="F287" s="24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3"/>
      <c r="Z287" s="34"/>
      <c r="AA287" s="34"/>
      <c r="AB287" s="42"/>
      <c r="AC287" s="35"/>
      <c r="AD287" s="24"/>
      <c r="AE287" s="24"/>
      <c r="AF287" s="24"/>
    </row>
    <row r="288" spans="1:32" x14ac:dyDescent="0.25">
      <c r="A288" s="17"/>
      <c r="B288" s="17"/>
      <c r="C288" s="17"/>
      <c r="D288" s="17"/>
      <c r="E288" s="17"/>
      <c r="F288" s="17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3"/>
      <c r="Z288" s="34"/>
      <c r="AA288" s="34"/>
      <c r="AB288" s="34"/>
      <c r="AC288" s="35"/>
      <c r="AD288" s="24"/>
      <c r="AE288" s="24"/>
      <c r="AF288" s="24"/>
    </row>
    <row r="289" spans="1:32" x14ac:dyDescent="0.25">
      <c r="A289" s="17"/>
      <c r="B289" s="17"/>
      <c r="C289" s="17"/>
      <c r="D289" s="17"/>
      <c r="E289" s="17"/>
      <c r="F289" s="17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3"/>
      <c r="Z289" s="34"/>
      <c r="AA289" s="34"/>
      <c r="AB289" s="34"/>
      <c r="AC289" s="35"/>
      <c r="AD289" s="24"/>
      <c r="AE289" s="24"/>
      <c r="AF289" s="24"/>
    </row>
    <row r="290" spans="1:32" x14ac:dyDescent="0.25">
      <c r="A290" s="17"/>
      <c r="B290" s="17"/>
      <c r="C290" s="17"/>
      <c r="D290" s="17"/>
      <c r="E290" s="17"/>
      <c r="F290" s="17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3"/>
      <c r="Z290" s="34"/>
      <c r="AA290" s="34"/>
      <c r="AB290" s="34"/>
      <c r="AC290" s="35"/>
      <c r="AD290" s="24"/>
      <c r="AE290" s="24"/>
      <c r="AF290" s="24"/>
    </row>
    <row r="291" spans="1:32" x14ac:dyDescent="0.25">
      <c r="A291" s="17"/>
      <c r="B291" s="17"/>
      <c r="C291" s="17"/>
      <c r="D291" s="17"/>
      <c r="E291" s="17"/>
      <c r="F291" s="36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3"/>
      <c r="Z291" s="34"/>
      <c r="AA291" s="34"/>
      <c r="AB291" s="34"/>
      <c r="AC291" s="35"/>
      <c r="AD291" s="24"/>
      <c r="AE291" s="24"/>
      <c r="AF291" s="24"/>
    </row>
    <row r="292" spans="1:32" x14ac:dyDescent="0.25">
      <c r="A292" s="17"/>
      <c r="B292" s="17"/>
      <c r="C292" s="17"/>
      <c r="D292" s="17"/>
      <c r="E292" s="17"/>
      <c r="F292" s="17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3"/>
      <c r="Z292" s="34"/>
      <c r="AA292" s="34"/>
      <c r="AB292" s="34"/>
      <c r="AC292" s="35"/>
      <c r="AD292" s="24"/>
      <c r="AE292" s="24"/>
      <c r="AF292" s="24"/>
    </row>
    <row r="293" spans="1:32" x14ac:dyDescent="0.25">
      <c r="A293" s="17"/>
      <c r="B293" s="17"/>
      <c r="C293" s="17"/>
      <c r="D293" s="17"/>
      <c r="E293" s="17"/>
      <c r="F293" s="17"/>
      <c r="G293" s="32"/>
      <c r="H293" s="32"/>
      <c r="I293" s="32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32"/>
      <c r="U293" s="32"/>
      <c r="V293" s="32"/>
      <c r="W293" s="32"/>
      <c r="X293" s="32"/>
      <c r="Y293" s="33"/>
      <c r="Z293" s="34"/>
      <c r="AA293" s="34"/>
      <c r="AB293" s="34"/>
      <c r="AC293" s="35"/>
      <c r="AD293" s="24"/>
      <c r="AE293" s="24"/>
      <c r="AF293" s="24"/>
    </row>
    <row r="294" spans="1:32" x14ac:dyDescent="0.25">
      <c r="A294" s="17"/>
      <c r="B294" s="17"/>
      <c r="C294" s="36"/>
      <c r="D294" s="36"/>
      <c r="E294" s="36"/>
      <c r="F294" s="36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3"/>
      <c r="Z294" s="34"/>
      <c r="AA294" s="34"/>
      <c r="AB294" s="34"/>
      <c r="AC294" s="35"/>
      <c r="AD294" s="24"/>
      <c r="AE294" s="24"/>
      <c r="AF294" s="24"/>
    </row>
    <row r="295" spans="1:32" x14ac:dyDescent="0.25">
      <c r="A295" s="17"/>
      <c r="B295" s="17"/>
      <c r="C295" s="17"/>
      <c r="D295" s="17"/>
      <c r="E295" s="17"/>
      <c r="F295" s="17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3"/>
      <c r="Z295" s="34"/>
      <c r="AA295" s="34"/>
      <c r="AB295" s="34"/>
      <c r="AC295" s="35"/>
      <c r="AD295" s="24"/>
      <c r="AE295" s="24"/>
      <c r="AF295" s="24"/>
    </row>
    <row r="296" spans="1:32" x14ac:dyDescent="0.25">
      <c r="A296" s="17"/>
      <c r="B296" s="17"/>
      <c r="C296" s="17"/>
      <c r="D296" s="17"/>
      <c r="E296" s="17"/>
      <c r="F296" s="17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3"/>
      <c r="Z296" s="34"/>
      <c r="AA296" s="34"/>
      <c r="AB296" s="34"/>
      <c r="AC296" s="35"/>
      <c r="AD296" s="24"/>
      <c r="AE296" s="24"/>
      <c r="AF296" s="24"/>
    </row>
    <row r="297" spans="1:32" x14ac:dyDescent="0.25">
      <c r="A297" s="17"/>
      <c r="B297" s="17"/>
      <c r="C297" s="17"/>
      <c r="D297" s="17"/>
      <c r="E297" s="17"/>
      <c r="F297" s="17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3"/>
      <c r="Z297" s="34"/>
      <c r="AA297" s="34"/>
      <c r="AB297" s="34"/>
      <c r="AC297" s="35"/>
      <c r="AD297" s="24"/>
      <c r="AE297" s="24"/>
      <c r="AF297" s="24"/>
    </row>
    <row r="298" spans="1:32" x14ac:dyDescent="0.25">
      <c r="A298" s="17"/>
      <c r="B298" s="17"/>
      <c r="C298" s="17"/>
      <c r="D298" s="17"/>
      <c r="E298" s="17"/>
      <c r="F298" s="17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3"/>
      <c r="Z298" s="34"/>
      <c r="AA298" s="34"/>
      <c r="AB298" s="34"/>
      <c r="AC298" s="35"/>
      <c r="AD298" s="24"/>
      <c r="AE298" s="24"/>
      <c r="AF298" s="24"/>
    </row>
    <row r="299" spans="1:32" x14ac:dyDescent="0.25">
      <c r="A299" s="17"/>
      <c r="B299" s="17"/>
      <c r="C299" s="17"/>
      <c r="D299" s="17"/>
      <c r="E299" s="17"/>
      <c r="F299" s="17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3"/>
      <c r="Z299" s="34"/>
      <c r="AA299" s="34"/>
      <c r="AB299" s="34"/>
      <c r="AC299" s="35"/>
      <c r="AD299" s="24"/>
      <c r="AE299" s="24"/>
      <c r="AF299" s="24"/>
    </row>
    <row r="300" spans="1:32" x14ac:dyDescent="0.25">
      <c r="A300" s="17"/>
      <c r="B300" s="17"/>
      <c r="C300" s="17"/>
      <c r="D300" s="17"/>
      <c r="E300" s="17"/>
      <c r="F300" s="17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3"/>
      <c r="Z300" s="34"/>
      <c r="AA300" s="34"/>
      <c r="AB300" s="34"/>
      <c r="AC300" s="35"/>
      <c r="AD300" s="24"/>
      <c r="AE300" s="24"/>
      <c r="AF300" s="24"/>
    </row>
    <row r="301" spans="1:32" x14ac:dyDescent="0.25">
      <c r="A301" s="17"/>
      <c r="B301" s="17"/>
      <c r="C301" s="17"/>
      <c r="D301" s="17"/>
      <c r="E301" s="17"/>
      <c r="F301" s="17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3"/>
      <c r="Z301" s="34"/>
      <c r="AA301" s="34"/>
      <c r="AB301" s="34"/>
      <c r="AC301" s="35"/>
      <c r="AD301" s="24"/>
      <c r="AE301" s="24"/>
      <c r="AF301" s="24"/>
    </row>
    <row r="302" spans="1:32" x14ac:dyDescent="0.25">
      <c r="A302" s="17"/>
      <c r="B302" s="17"/>
      <c r="C302" s="17"/>
      <c r="D302" s="17"/>
      <c r="E302" s="17"/>
      <c r="F302" s="24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3"/>
      <c r="Z302" s="34"/>
      <c r="AA302" s="34"/>
      <c r="AB302" s="34"/>
      <c r="AC302" s="35"/>
      <c r="AD302" s="24"/>
      <c r="AE302" s="24"/>
      <c r="AF302" s="24"/>
    </row>
    <row r="303" spans="1:32" x14ac:dyDescent="0.25">
      <c r="A303" s="17"/>
      <c r="B303" s="17"/>
      <c r="C303" s="17"/>
      <c r="D303" s="17"/>
      <c r="E303" s="24"/>
      <c r="F303" s="24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3"/>
      <c r="Z303" s="34"/>
      <c r="AA303" s="34"/>
      <c r="AB303" s="34"/>
      <c r="AC303" s="35"/>
      <c r="AD303" s="24"/>
      <c r="AE303" s="24"/>
      <c r="AF303" s="24"/>
    </row>
    <row r="304" spans="1:32" x14ac:dyDescent="0.25">
      <c r="A304" s="17"/>
      <c r="B304" s="17"/>
      <c r="C304" s="36"/>
      <c r="D304" s="17"/>
      <c r="E304" s="36"/>
      <c r="F304" s="36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3"/>
      <c r="Z304" s="34"/>
      <c r="AA304" s="34"/>
      <c r="AB304" s="34"/>
      <c r="AC304" s="35"/>
      <c r="AD304" s="24"/>
      <c r="AE304" s="24"/>
      <c r="AF304" s="24"/>
    </row>
    <row r="305" spans="1:32" x14ac:dyDescent="0.25">
      <c r="A305" s="17"/>
      <c r="B305" s="17"/>
      <c r="C305" s="17"/>
      <c r="D305" s="17"/>
      <c r="E305" s="17"/>
      <c r="F305" s="17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3"/>
      <c r="Z305" s="34"/>
      <c r="AA305" s="34"/>
      <c r="AB305" s="34"/>
      <c r="AC305" s="35"/>
      <c r="AD305" s="24"/>
      <c r="AE305" s="24"/>
      <c r="AF305" s="24"/>
    </row>
    <row r="306" spans="1:32" x14ac:dyDescent="0.25">
      <c r="A306" s="17"/>
      <c r="B306" s="17"/>
      <c r="C306" s="17"/>
      <c r="D306" s="17"/>
      <c r="E306" s="17"/>
      <c r="F306" s="17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3"/>
      <c r="Z306" s="34"/>
      <c r="AA306" s="34"/>
      <c r="AB306" s="34"/>
      <c r="AC306" s="35"/>
      <c r="AD306" s="24"/>
      <c r="AE306" s="24"/>
      <c r="AF306" s="24"/>
    </row>
    <row r="307" spans="1:32" x14ac:dyDescent="0.25">
      <c r="A307" s="17"/>
      <c r="B307" s="17"/>
      <c r="C307" s="36"/>
      <c r="D307" s="36"/>
      <c r="E307" s="36"/>
      <c r="F307" s="36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3"/>
      <c r="Z307" s="34"/>
      <c r="AA307" s="34"/>
      <c r="AB307" s="34"/>
      <c r="AC307" s="35"/>
      <c r="AD307" s="24"/>
      <c r="AE307" s="24"/>
      <c r="AF307" s="24"/>
    </row>
    <row r="308" spans="1:32" x14ac:dyDescent="0.25">
      <c r="A308" s="17"/>
      <c r="B308" s="17"/>
      <c r="C308" s="37"/>
      <c r="D308" s="37"/>
      <c r="E308" s="37"/>
      <c r="F308" s="37"/>
      <c r="G308" s="32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2"/>
      <c r="V308" s="32"/>
      <c r="W308" s="32"/>
      <c r="X308" s="32"/>
      <c r="Y308" s="33"/>
      <c r="Z308" s="34"/>
      <c r="AA308" s="34"/>
      <c r="AB308" s="34"/>
      <c r="AC308" s="35"/>
      <c r="AD308" s="24"/>
      <c r="AE308" s="24"/>
      <c r="AF308" s="24"/>
    </row>
    <row r="309" spans="1:32" x14ac:dyDescent="0.25">
      <c r="A309" s="24"/>
      <c r="B309" s="24"/>
      <c r="C309" s="39"/>
      <c r="D309" s="39"/>
      <c r="E309" s="39"/>
      <c r="F309" s="39"/>
      <c r="G309" s="40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3"/>
      <c r="Z309" s="41"/>
      <c r="AA309" s="41"/>
      <c r="AB309" s="41"/>
      <c r="AC309" s="35"/>
      <c r="AD309" s="24"/>
      <c r="AE309" s="24"/>
      <c r="AF309" s="24"/>
    </row>
    <row r="310" spans="1:32" x14ac:dyDescent="0.2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</row>
    <row r="311" spans="1:32" x14ac:dyDescent="0.25">
      <c r="A311" s="24"/>
      <c r="B311" s="25"/>
      <c r="C311" s="25"/>
      <c r="D311" s="25"/>
      <c r="E311" s="25"/>
      <c r="F311" s="25"/>
      <c r="G311" s="25"/>
      <c r="H311" s="24"/>
      <c r="I311" s="26"/>
      <c r="J311" s="26"/>
      <c r="K311" s="26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</row>
    <row r="312" spans="1:32" x14ac:dyDescent="0.25">
      <c r="A312" s="27"/>
      <c r="B312" s="28"/>
      <c r="C312" s="27"/>
      <c r="D312" s="27"/>
      <c r="E312" s="51"/>
      <c r="F312" s="51"/>
      <c r="G312" s="51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9"/>
      <c r="W312" s="28"/>
      <c r="X312" s="28"/>
      <c r="Y312" s="28"/>
      <c r="Z312" s="28"/>
      <c r="AA312" s="28"/>
      <c r="AB312" s="28"/>
      <c r="AC312" s="27"/>
      <c r="AD312" s="24"/>
      <c r="AE312" s="24"/>
      <c r="AF312" s="24"/>
    </row>
    <row r="313" spans="1:32" x14ac:dyDescent="0.25">
      <c r="A313" s="27"/>
      <c r="B313" s="28"/>
      <c r="C313" s="27"/>
      <c r="D313" s="27"/>
      <c r="E313" s="30"/>
      <c r="F313" s="30"/>
      <c r="G313" s="31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9"/>
      <c r="W313" s="28"/>
      <c r="X313" s="28"/>
      <c r="Y313" s="28"/>
      <c r="Z313" s="28"/>
      <c r="AA313" s="28"/>
      <c r="AB313" s="28"/>
      <c r="AC313" s="27"/>
      <c r="AD313" s="24"/>
      <c r="AE313" s="24"/>
      <c r="AF313" s="24"/>
    </row>
    <row r="314" spans="1:32" x14ac:dyDescent="0.25">
      <c r="A314" s="17"/>
      <c r="B314" s="17"/>
      <c r="C314" s="17"/>
      <c r="D314" s="17"/>
      <c r="E314" s="17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3"/>
      <c r="Z314" s="34"/>
      <c r="AA314" s="34"/>
      <c r="AB314" s="42"/>
      <c r="AC314" s="35"/>
      <c r="AD314" s="24"/>
      <c r="AE314" s="24"/>
      <c r="AF314" s="24"/>
    </row>
    <row r="315" spans="1:32" x14ac:dyDescent="0.25">
      <c r="A315" s="17"/>
      <c r="B315" s="17"/>
      <c r="C315" s="17"/>
      <c r="D315" s="17"/>
      <c r="E315" s="17"/>
      <c r="F315" s="24"/>
      <c r="G315" s="32"/>
      <c r="H315" s="17"/>
      <c r="I315" s="17"/>
      <c r="J315" s="17"/>
      <c r="K315" s="17"/>
      <c r="L315" s="17"/>
      <c r="M315" s="17"/>
      <c r="N315" s="17"/>
      <c r="O315" s="17"/>
      <c r="P315" s="32"/>
      <c r="Q315" s="32"/>
      <c r="R315" s="32"/>
      <c r="S315" s="32"/>
      <c r="T315" s="32"/>
      <c r="U315" s="32"/>
      <c r="V315" s="32"/>
      <c r="W315" s="32"/>
      <c r="X315" s="32"/>
      <c r="Y315" s="33"/>
      <c r="Z315" s="34"/>
      <c r="AA315" s="34"/>
      <c r="AB315" s="42"/>
      <c r="AC315" s="35"/>
      <c r="AD315" s="24"/>
      <c r="AE315" s="24"/>
      <c r="AF315" s="24"/>
    </row>
    <row r="316" spans="1:32" x14ac:dyDescent="0.25">
      <c r="A316" s="17"/>
      <c r="B316" s="17"/>
      <c r="C316" s="17"/>
      <c r="D316" s="17"/>
      <c r="E316" s="17"/>
      <c r="F316" s="17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3"/>
      <c r="Z316" s="34"/>
      <c r="AA316" s="34"/>
      <c r="AB316" s="34"/>
      <c r="AC316" s="35"/>
      <c r="AD316" s="24"/>
      <c r="AE316" s="24"/>
      <c r="AF316" s="24"/>
    </row>
    <row r="317" spans="1:32" x14ac:dyDescent="0.25">
      <c r="A317" s="17"/>
      <c r="B317" s="17"/>
      <c r="C317" s="17"/>
      <c r="D317" s="17"/>
      <c r="E317" s="17"/>
      <c r="F317" s="17"/>
      <c r="G317" s="32"/>
      <c r="H317" s="32"/>
      <c r="I317" s="32"/>
      <c r="J317" s="32"/>
      <c r="K317" s="17"/>
      <c r="L317" s="17"/>
      <c r="M317" s="17"/>
      <c r="N317" s="17"/>
      <c r="O317" s="17"/>
      <c r="P317" s="17"/>
      <c r="Q317" s="17"/>
      <c r="R317" s="32"/>
      <c r="S317" s="32"/>
      <c r="T317" s="32"/>
      <c r="U317" s="32"/>
      <c r="V317" s="32"/>
      <c r="W317" s="32"/>
      <c r="X317" s="32"/>
      <c r="Y317" s="33"/>
      <c r="Z317" s="34"/>
      <c r="AA317" s="34"/>
      <c r="AB317" s="34"/>
      <c r="AC317" s="35"/>
      <c r="AD317" s="24"/>
      <c r="AE317" s="24"/>
      <c r="AF317" s="24"/>
    </row>
    <row r="318" spans="1:32" x14ac:dyDescent="0.25">
      <c r="A318" s="17"/>
      <c r="B318" s="17"/>
      <c r="C318" s="17"/>
      <c r="D318" s="17"/>
      <c r="E318" s="17"/>
      <c r="F318" s="17"/>
      <c r="G318" s="32"/>
      <c r="H318" s="32"/>
      <c r="I318" s="32"/>
      <c r="J318" s="17"/>
      <c r="K318" s="17"/>
      <c r="L318" s="17"/>
      <c r="M318" s="17"/>
      <c r="N318" s="17"/>
      <c r="O318" s="17"/>
      <c r="P318" s="17"/>
      <c r="Q318" s="17"/>
      <c r="R318" s="17"/>
      <c r="S318" s="32"/>
      <c r="T318" s="32"/>
      <c r="U318" s="32"/>
      <c r="V318" s="32"/>
      <c r="W318" s="32"/>
      <c r="X318" s="32"/>
      <c r="Y318" s="33"/>
      <c r="Z318" s="34"/>
      <c r="AA318" s="34"/>
      <c r="AB318" s="34"/>
      <c r="AC318" s="35"/>
      <c r="AD318" s="24"/>
      <c r="AE318" s="24"/>
      <c r="AF318" s="24"/>
    </row>
    <row r="319" spans="1:32" x14ac:dyDescent="0.25">
      <c r="A319" s="17"/>
      <c r="B319" s="17"/>
      <c r="C319" s="17"/>
      <c r="D319" s="17"/>
      <c r="E319" s="17"/>
      <c r="F319" s="17"/>
      <c r="G319" s="32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32"/>
      <c r="U319" s="32"/>
      <c r="V319" s="32"/>
      <c r="W319" s="32"/>
      <c r="X319" s="32"/>
      <c r="Y319" s="33"/>
      <c r="Z319" s="34"/>
      <c r="AA319" s="34"/>
      <c r="AB319" s="34"/>
      <c r="AC319" s="35"/>
      <c r="AD319" s="24"/>
      <c r="AE319" s="24"/>
      <c r="AF319" s="24"/>
    </row>
    <row r="320" spans="1:32" x14ac:dyDescent="0.25">
      <c r="A320" s="17"/>
      <c r="B320" s="17"/>
      <c r="C320" s="17"/>
      <c r="D320" s="17"/>
      <c r="E320" s="17"/>
      <c r="F320" s="24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3"/>
      <c r="Z320" s="34"/>
      <c r="AA320" s="34"/>
      <c r="AB320" s="34"/>
      <c r="AC320" s="35"/>
      <c r="AD320" s="24"/>
      <c r="AE320" s="24"/>
      <c r="AF320" s="24"/>
    </row>
    <row r="321" spans="1:32" x14ac:dyDescent="0.25">
      <c r="A321" s="17"/>
      <c r="B321" s="17"/>
      <c r="C321" s="17"/>
      <c r="D321" s="17"/>
      <c r="E321" s="17"/>
      <c r="F321" s="17"/>
      <c r="G321" s="32"/>
      <c r="H321" s="32"/>
      <c r="I321" s="32"/>
      <c r="J321" s="32"/>
      <c r="K321" s="17"/>
      <c r="L321" s="17"/>
      <c r="M321" s="17"/>
      <c r="N321" s="17"/>
      <c r="O321" s="17"/>
      <c r="P321" s="17"/>
      <c r="Q321" s="17"/>
      <c r="R321" s="32"/>
      <c r="S321" s="32"/>
      <c r="T321" s="32"/>
      <c r="U321" s="32"/>
      <c r="V321" s="32"/>
      <c r="W321" s="32"/>
      <c r="X321" s="32"/>
      <c r="Y321" s="33"/>
      <c r="Z321" s="34"/>
      <c r="AA321" s="34"/>
      <c r="AB321" s="34"/>
      <c r="AC321" s="35"/>
      <c r="AD321" s="24"/>
      <c r="AE321" s="24"/>
      <c r="AF321" s="24"/>
    </row>
    <row r="322" spans="1:32" x14ac:dyDescent="0.25">
      <c r="A322" s="17"/>
      <c r="B322" s="17"/>
      <c r="C322" s="17"/>
      <c r="D322" s="17"/>
      <c r="E322" s="17"/>
      <c r="F322" s="17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3"/>
      <c r="Z322" s="34"/>
      <c r="AA322" s="34"/>
      <c r="AB322" s="34"/>
      <c r="AC322" s="35"/>
      <c r="AD322" s="24"/>
      <c r="AE322" s="24"/>
      <c r="AF322" s="24"/>
    </row>
    <row r="323" spans="1:32" x14ac:dyDescent="0.25">
      <c r="A323" s="17"/>
      <c r="B323" s="17"/>
      <c r="C323" s="17"/>
      <c r="D323" s="17"/>
      <c r="E323" s="17"/>
      <c r="F323" s="24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3"/>
      <c r="Z323" s="34"/>
      <c r="AA323" s="34"/>
      <c r="AB323" s="34"/>
      <c r="AC323" s="35"/>
      <c r="AD323" s="24"/>
      <c r="AE323" s="24"/>
      <c r="AF323" s="24"/>
    </row>
    <row r="324" spans="1:32" x14ac:dyDescent="0.25">
      <c r="A324" s="17"/>
      <c r="B324" s="17"/>
      <c r="C324" s="17"/>
      <c r="D324" s="17"/>
      <c r="E324" s="17"/>
      <c r="F324" s="17"/>
      <c r="G324" s="32"/>
      <c r="H324" s="32"/>
      <c r="I324" s="17"/>
      <c r="J324" s="17"/>
      <c r="K324" s="17"/>
      <c r="L324" s="17"/>
      <c r="M324" s="17"/>
      <c r="N324" s="17"/>
      <c r="O324" s="17"/>
      <c r="P324" s="32"/>
      <c r="Q324" s="32"/>
      <c r="R324" s="32"/>
      <c r="S324" s="32"/>
      <c r="T324" s="32"/>
      <c r="U324" s="32"/>
      <c r="V324" s="32"/>
      <c r="W324" s="32"/>
      <c r="X324" s="32"/>
      <c r="Y324" s="33"/>
      <c r="Z324" s="34"/>
      <c r="AA324" s="34"/>
      <c r="AB324" s="34"/>
      <c r="AC324" s="35"/>
      <c r="AD324" s="24"/>
      <c r="AE324" s="24"/>
      <c r="AF324" s="24"/>
    </row>
    <row r="325" spans="1:32" x14ac:dyDescent="0.25">
      <c r="A325" s="17"/>
      <c r="B325" s="17"/>
      <c r="C325" s="17"/>
      <c r="D325" s="17"/>
      <c r="E325" s="17"/>
      <c r="F325" s="17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3"/>
      <c r="Z325" s="34"/>
      <c r="AA325" s="34"/>
      <c r="AB325" s="34"/>
      <c r="AC325" s="35"/>
      <c r="AD325" s="24"/>
      <c r="AE325" s="24"/>
      <c r="AF325" s="24"/>
    </row>
    <row r="326" spans="1:32" x14ac:dyDescent="0.25">
      <c r="A326" s="17"/>
      <c r="B326" s="17"/>
      <c r="C326" s="17"/>
      <c r="D326" s="17"/>
      <c r="E326" s="17"/>
      <c r="F326" s="17"/>
      <c r="G326" s="32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32"/>
      <c r="U326" s="32"/>
      <c r="V326" s="32"/>
      <c r="W326" s="32"/>
      <c r="X326" s="32"/>
      <c r="Y326" s="33"/>
      <c r="Z326" s="34"/>
      <c r="AA326" s="34"/>
      <c r="AB326" s="34"/>
      <c r="AC326" s="35"/>
      <c r="AD326" s="24"/>
      <c r="AE326" s="24"/>
      <c r="AF326" s="24"/>
    </row>
    <row r="327" spans="1:32" x14ac:dyDescent="0.25">
      <c r="A327" s="17"/>
      <c r="B327" s="17"/>
      <c r="C327" s="17"/>
      <c r="D327" s="17"/>
      <c r="E327" s="17"/>
      <c r="F327" s="17"/>
      <c r="G327" s="32"/>
      <c r="H327" s="32"/>
      <c r="I327" s="32"/>
      <c r="J327" s="32"/>
      <c r="K327" s="32"/>
      <c r="L327" s="32"/>
      <c r="M327" s="17"/>
      <c r="N327" s="17"/>
      <c r="O327" s="17"/>
      <c r="P327" s="17"/>
      <c r="Q327" s="17"/>
      <c r="R327" s="17"/>
      <c r="S327" s="32"/>
      <c r="T327" s="32"/>
      <c r="U327" s="32"/>
      <c r="V327" s="32"/>
      <c r="W327" s="32"/>
      <c r="X327" s="32"/>
      <c r="Y327" s="33"/>
      <c r="Z327" s="34"/>
      <c r="AA327" s="34"/>
      <c r="AB327" s="34"/>
      <c r="AC327" s="35"/>
      <c r="AD327" s="24"/>
      <c r="AE327" s="24"/>
      <c r="AF327" s="24"/>
    </row>
    <row r="328" spans="1:32" x14ac:dyDescent="0.25">
      <c r="A328" s="17"/>
      <c r="B328" s="17"/>
      <c r="C328" s="17"/>
      <c r="D328" s="17"/>
      <c r="E328" s="17"/>
      <c r="F328" s="17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3"/>
      <c r="Z328" s="34"/>
      <c r="AA328" s="34"/>
      <c r="AB328" s="34"/>
      <c r="AC328" s="35"/>
      <c r="AD328" s="24"/>
      <c r="AE328" s="24"/>
      <c r="AF328" s="24"/>
    </row>
    <row r="329" spans="1:32" x14ac:dyDescent="0.25">
      <c r="A329" s="17"/>
      <c r="B329" s="17"/>
      <c r="C329" s="17"/>
      <c r="D329" s="17"/>
      <c r="E329" s="17"/>
      <c r="F329" s="17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3"/>
      <c r="Z329" s="34"/>
      <c r="AA329" s="34"/>
      <c r="AB329" s="34"/>
      <c r="AC329" s="35"/>
      <c r="AD329" s="24"/>
      <c r="AE329" s="24"/>
      <c r="AF329" s="24"/>
    </row>
    <row r="330" spans="1:32" x14ac:dyDescent="0.25">
      <c r="A330" s="17"/>
      <c r="B330" s="17"/>
      <c r="C330" s="17"/>
      <c r="D330" s="17"/>
      <c r="E330" s="17"/>
      <c r="F330" s="36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3"/>
      <c r="Z330" s="34"/>
      <c r="AA330" s="34"/>
      <c r="AB330" s="34"/>
      <c r="AC330" s="35"/>
      <c r="AD330" s="24"/>
      <c r="AE330" s="24"/>
      <c r="AF330" s="24"/>
    </row>
    <row r="331" spans="1:32" x14ac:dyDescent="0.25">
      <c r="A331" s="17"/>
      <c r="B331" s="17"/>
      <c r="C331" s="36"/>
      <c r="D331" s="17"/>
      <c r="E331" s="36"/>
      <c r="F331" s="36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3"/>
      <c r="Z331" s="34"/>
      <c r="AA331" s="34"/>
      <c r="AB331" s="34"/>
      <c r="AC331" s="35"/>
      <c r="AD331" s="24"/>
      <c r="AE331" s="24"/>
      <c r="AF331" s="24"/>
    </row>
    <row r="332" spans="1:32" x14ac:dyDescent="0.25">
      <c r="A332" s="17"/>
      <c r="B332" s="17"/>
      <c r="C332" s="17"/>
      <c r="D332" s="17"/>
      <c r="E332" s="17"/>
      <c r="F332" s="17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3"/>
      <c r="Z332" s="34"/>
      <c r="AA332" s="34"/>
      <c r="AB332" s="34"/>
      <c r="AC332" s="35"/>
      <c r="AD332" s="24"/>
      <c r="AE332" s="24"/>
      <c r="AF332" s="24"/>
    </row>
    <row r="333" spans="1:32" x14ac:dyDescent="0.25">
      <c r="A333" s="17"/>
      <c r="B333" s="17"/>
      <c r="C333" s="17"/>
      <c r="D333" s="17"/>
      <c r="E333" s="17"/>
      <c r="F333" s="17"/>
      <c r="G333" s="32"/>
      <c r="H333" s="32"/>
      <c r="I333" s="32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32"/>
      <c r="U333" s="32"/>
      <c r="V333" s="32"/>
      <c r="W333" s="32"/>
      <c r="X333" s="32"/>
      <c r="Y333" s="33"/>
      <c r="Z333" s="34"/>
      <c r="AA333" s="34"/>
      <c r="AB333" s="34"/>
      <c r="AC333" s="35"/>
      <c r="AD333" s="24"/>
      <c r="AE333" s="24"/>
      <c r="AF333" s="24"/>
    </row>
    <row r="334" spans="1:32" x14ac:dyDescent="0.25">
      <c r="A334" s="17"/>
      <c r="B334" s="17"/>
      <c r="C334" s="37"/>
      <c r="D334" s="37"/>
      <c r="E334" s="37"/>
      <c r="F334" s="37"/>
      <c r="G334" s="32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2"/>
      <c r="X334" s="32"/>
      <c r="Y334" s="33"/>
      <c r="Z334" s="34"/>
      <c r="AA334" s="34"/>
      <c r="AB334" s="34"/>
      <c r="AC334" s="35"/>
      <c r="AD334" s="24"/>
      <c r="AE334" s="24"/>
      <c r="AF334" s="24"/>
    </row>
    <row r="335" spans="1:32" x14ac:dyDescent="0.25">
      <c r="A335" s="17"/>
      <c r="B335" s="17"/>
      <c r="C335" s="17"/>
      <c r="D335" s="17"/>
      <c r="E335" s="17"/>
      <c r="F335" s="24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3"/>
      <c r="Z335" s="34"/>
      <c r="AA335" s="34"/>
      <c r="AB335" s="42"/>
      <c r="AC335" s="35"/>
      <c r="AD335" s="24"/>
      <c r="AE335" s="24"/>
      <c r="AF335" s="24"/>
    </row>
    <row r="336" spans="1:32" x14ac:dyDescent="0.25">
      <c r="A336" s="17"/>
      <c r="B336" s="17"/>
      <c r="C336" s="17"/>
      <c r="D336" s="17"/>
      <c r="E336" s="17"/>
      <c r="F336" s="17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3"/>
      <c r="Z336" s="34"/>
      <c r="AA336" s="34"/>
      <c r="AB336" s="34"/>
      <c r="AC336" s="35"/>
      <c r="AD336" s="24"/>
      <c r="AE336" s="24"/>
      <c r="AF336" s="24"/>
    </row>
    <row r="337" spans="1:32" x14ac:dyDescent="0.25">
      <c r="A337" s="17"/>
      <c r="B337" s="17"/>
      <c r="C337" s="17"/>
      <c r="D337" s="17"/>
      <c r="E337" s="17"/>
      <c r="F337" s="17"/>
      <c r="G337" s="32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32"/>
      <c r="X337" s="32"/>
      <c r="Y337" s="33"/>
      <c r="Z337" s="34"/>
      <c r="AA337" s="34"/>
      <c r="AB337" s="34"/>
      <c r="AC337" s="35"/>
      <c r="AD337" s="24"/>
      <c r="AE337" s="24"/>
      <c r="AF337" s="24"/>
    </row>
    <row r="338" spans="1:32" x14ac:dyDescent="0.25">
      <c r="A338" s="17"/>
      <c r="B338" s="17"/>
      <c r="C338" s="17"/>
      <c r="D338" s="17"/>
      <c r="E338" s="17"/>
      <c r="F338" s="17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3"/>
      <c r="Z338" s="34"/>
      <c r="AA338" s="34"/>
      <c r="AB338" s="34"/>
      <c r="AC338" s="35"/>
      <c r="AD338" s="24"/>
      <c r="AE338" s="24"/>
      <c r="AF338" s="24"/>
    </row>
    <row r="339" spans="1:32" x14ac:dyDescent="0.25">
      <c r="A339" s="17"/>
      <c r="B339" s="17"/>
      <c r="C339" s="17"/>
      <c r="D339" s="17"/>
      <c r="E339" s="17"/>
      <c r="F339" s="17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3"/>
      <c r="Z339" s="34"/>
      <c r="AA339" s="34"/>
      <c r="AB339" s="34"/>
      <c r="AC339" s="35"/>
      <c r="AD339" s="24"/>
      <c r="AE339" s="24"/>
      <c r="AF339" s="24"/>
    </row>
    <row r="340" spans="1:32" x14ac:dyDescent="0.25">
      <c r="A340" s="17"/>
      <c r="B340" s="17"/>
      <c r="C340" s="17"/>
      <c r="D340" s="17"/>
      <c r="E340" s="17"/>
      <c r="F340" s="24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3"/>
      <c r="Z340" s="34"/>
      <c r="AA340" s="34"/>
      <c r="AB340" s="34"/>
      <c r="AC340" s="35"/>
      <c r="AD340" s="24"/>
      <c r="AE340" s="24"/>
      <c r="AF340" s="24"/>
    </row>
    <row r="341" spans="1:32" x14ac:dyDescent="0.25">
      <c r="A341" s="17"/>
      <c r="B341" s="17"/>
      <c r="C341" s="17"/>
      <c r="D341" s="17"/>
      <c r="E341" s="17"/>
      <c r="F341" s="17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3"/>
      <c r="Z341" s="34"/>
      <c r="AA341" s="34"/>
      <c r="AB341" s="34"/>
      <c r="AC341" s="35"/>
      <c r="AD341" s="24"/>
      <c r="AE341" s="24"/>
      <c r="AF341" s="24"/>
    </row>
    <row r="342" spans="1:32" x14ac:dyDescent="0.25">
      <c r="A342" s="17"/>
      <c r="B342" s="17"/>
      <c r="C342" s="17"/>
      <c r="D342" s="17"/>
      <c r="E342" s="17"/>
      <c r="F342" s="17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3"/>
      <c r="Z342" s="34"/>
      <c r="AA342" s="34"/>
      <c r="AB342" s="34"/>
      <c r="AC342" s="35"/>
      <c r="AD342" s="24"/>
      <c r="AE342" s="24"/>
      <c r="AF342" s="24"/>
    </row>
    <row r="343" spans="1:32" x14ac:dyDescent="0.25">
      <c r="A343" s="17"/>
      <c r="B343" s="17"/>
      <c r="C343" s="36"/>
      <c r="D343" s="36"/>
      <c r="E343" s="36"/>
      <c r="F343" s="36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3"/>
      <c r="Z343" s="34"/>
      <c r="AA343" s="34"/>
      <c r="AB343" s="34"/>
      <c r="AC343" s="35"/>
      <c r="AD343" s="24"/>
      <c r="AE343" s="24"/>
      <c r="AF343" s="24"/>
    </row>
    <row r="344" spans="1:32" x14ac:dyDescent="0.25">
      <c r="A344" s="17"/>
      <c r="B344" s="17"/>
      <c r="C344" s="17"/>
      <c r="D344" s="17"/>
      <c r="E344" s="17"/>
      <c r="F344" s="17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3"/>
      <c r="Z344" s="34"/>
      <c r="AA344" s="34"/>
      <c r="AB344" s="34"/>
      <c r="AC344" s="35"/>
      <c r="AD344" s="24"/>
      <c r="AE344" s="24"/>
      <c r="AF344" s="24"/>
    </row>
    <row r="345" spans="1:32" x14ac:dyDescent="0.25">
      <c r="A345" s="17"/>
      <c r="B345" s="17"/>
      <c r="C345" s="17"/>
      <c r="D345" s="17"/>
      <c r="E345" s="17"/>
      <c r="F345" s="17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3"/>
      <c r="Z345" s="34"/>
      <c r="AA345" s="34"/>
      <c r="AB345" s="34"/>
      <c r="AC345" s="35"/>
      <c r="AD345" s="24"/>
      <c r="AE345" s="24"/>
      <c r="AF345" s="24"/>
    </row>
    <row r="346" spans="1:32" x14ac:dyDescent="0.25">
      <c r="A346" s="17"/>
      <c r="B346" s="17"/>
      <c r="C346" s="17"/>
      <c r="D346" s="17"/>
      <c r="E346" s="17"/>
      <c r="F346" s="17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3"/>
      <c r="Z346" s="34"/>
      <c r="AA346" s="34"/>
      <c r="AB346" s="34"/>
      <c r="AC346" s="35"/>
      <c r="AD346" s="24"/>
      <c r="AE346" s="24"/>
      <c r="AF346" s="24"/>
    </row>
    <row r="347" spans="1:32" x14ac:dyDescent="0.25">
      <c r="A347" s="17"/>
      <c r="B347" s="17"/>
      <c r="C347" s="17"/>
      <c r="D347" s="17"/>
      <c r="E347" s="24"/>
      <c r="F347" s="24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3"/>
      <c r="Z347" s="34"/>
      <c r="AA347" s="34"/>
      <c r="AB347" s="34"/>
      <c r="AC347" s="35"/>
      <c r="AD347" s="24"/>
      <c r="AE347" s="24"/>
      <c r="AF347" s="24"/>
    </row>
    <row r="348" spans="1:32" x14ac:dyDescent="0.25">
      <c r="A348" s="17"/>
      <c r="B348" s="17"/>
      <c r="C348" s="37"/>
      <c r="D348" s="37"/>
      <c r="E348" s="37"/>
      <c r="F348" s="37"/>
      <c r="G348" s="32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2"/>
      <c r="V348" s="32"/>
      <c r="W348" s="32"/>
      <c r="X348" s="32"/>
      <c r="Y348" s="33"/>
      <c r="Z348" s="34"/>
      <c r="AA348" s="34"/>
      <c r="AB348" s="34"/>
      <c r="AC348" s="35"/>
      <c r="AD348" s="24"/>
      <c r="AE348" s="24"/>
      <c r="AF348" s="24"/>
    </row>
    <row r="349" spans="1:32" x14ac:dyDescent="0.25">
      <c r="A349" s="24"/>
      <c r="B349" s="24"/>
      <c r="C349" s="39"/>
      <c r="D349" s="39"/>
      <c r="E349" s="39"/>
      <c r="F349" s="39"/>
      <c r="G349" s="40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3"/>
      <c r="Z349" s="41"/>
      <c r="AA349" s="41"/>
      <c r="AB349" s="41"/>
      <c r="AC349" s="35"/>
      <c r="AD349" s="24"/>
      <c r="AE349" s="24"/>
      <c r="AF349" s="24"/>
    </row>
    <row r="350" spans="1:32" x14ac:dyDescent="0.25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</row>
    <row r="351" spans="1:32" x14ac:dyDescent="0.25">
      <c r="A351" s="24"/>
      <c r="B351" s="25"/>
      <c r="C351" s="25"/>
      <c r="D351" s="25"/>
      <c r="E351" s="25"/>
      <c r="F351" s="25"/>
      <c r="G351" s="25"/>
      <c r="H351" s="24"/>
      <c r="I351" s="26"/>
      <c r="J351" s="26"/>
      <c r="K351" s="26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</row>
    <row r="352" spans="1:32" x14ac:dyDescent="0.25">
      <c r="A352" s="27"/>
      <c r="B352" s="28"/>
      <c r="C352" s="27"/>
      <c r="D352" s="27"/>
      <c r="E352" s="51"/>
      <c r="F352" s="51"/>
      <c r="G352" s="51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9"/>
      <c r="W352" s="28"/>
      <c r="X352" s="28"/>
      <c r="Y352" s="28"/>
      <c r="Z352" s="28"/>
      <c r="AA352" s="28"/>
      <c r="AB352" s="28"/>
      <c r="AC352" s="27"/>
      <c r="AD352" s="24"/>
      <c r="AE352" s="24"/>
      <c r="AF352" s="24"/>
    </row>
    <row r="353" spans="1:32" x14ac:dyDescent="0.25">
      <c r="A353" s="27"/>
      <c r="B353" s="28"/>
      <c r="C353" s="27"/>
      <c r="D353" s="27"/>
      <c r="E353" s="30"/>
      <c r="F353" s="30"/>
      <c r="G353" s="31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9"/>
      <c r="W353" s="28"/>
      <c r="X353" s="28"/>
      <c r="Y353" s="28"/>
      <c r="Z353" s="28"/>
      <c r="AA353" s="28"/>
      <c r="AB353" s="28"/>
      <c r="AC353" s="27"/>
      <c r="AD353" s="24"/>
      <c r="AE353" s="24"/>
      <c r="AF353" s="24"/>
    </row>
    <row r="354" spans="1:32" x14ac:dyDescent="0.25">
      <c r="A354" s="17"/>
      <c r="B354" s="17"/>
      <c r="C354" s="17"/>
      <c r="D354" s="17"/>
      <c r="E354" s="17"/>
      <c r="F354" s="24"/>
      <c r="G354" s="32"/>
      <c r="H354" s="17"/>
      <c r="I354" s="17"/>
      <c r="J354" s="17"/>
      <c r="K354" s="17"/>
      <c r="L354" s="17"/>
      <c r="M354" s="17"/>
      <c r="N354" s="17"/>
      <c r="O354" s="17"/>
      <c r="P354" s="32"/>
      <c r="Q354" s="32"/>
      <c r="R354" s="32"/>
      <c r="S354" s="32"/>
      <c r="T354" s="32"/>
      <c r="U354" s="32"/>
      <c r="V354" s="32"/>
      <c r="W354" s="32"/>
      <c r="X354" s="32"/>
      <c r="Y354" s="33"/>
      <c r="Z354" s="34"/>
      <c r="AA354" s="34"/>
      <c r="AB354" s="34"/>
      <c r="AC354" s="35"/>
      <c r="AD354" s="24"/>
      <c r="AE354" s="24"/>
      <c r="AF354" s="24"/>
    </row>
    <row r="355" spans="1:32" x14ac:dyDescent="0.25">
      <c r="A355" s="17"/>
      <c r="B355" s="17"/>
      <c r="C355" s="17"/>
      <c r="D355" s="17"/>
      <c r="E355" s="17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3"/>
      <c r="Z355" s="34"/>
      <c r="AA355" s="34"/>
      <c r="AB355" s="34"/>
      <c r="AC355" s="35"/>
      <c r="AD355" s="24"/>
      <c r="AE355" s="24"/>
      <c r="AF355" s="24"/>
    </row>
    <row r="356" spans="1:32" x14ac:dyDescent="0.25">
      <c r="A356" s="17"/>
      <c r="B356" s="17"/>
      <c r="C356" s="17"/>
      <c r="D356" s="17"/>
      <c r="E356" s="17"/>
      <c r="F356" s="17"/>
      <c r="G356" s="32"/>
      <c r="H356" s="32"/>
      <c r="I356" s="32"/>
      <c r="J356" s="32"/>
      <c r="K356" s="17"/>
      <c r="L356" s="17"/>
      <c r="M356" s="17"/>
      <c r="N356" s="17"/>
      <c r="O356" s="17"/>
      <c r="P356" s="17"/>
      <c r="Q356" s="17"/>
      <c r="R356" s="32"/>
      <c r="S356" s="32"/>
      <c r="T356" s="32"/>
      <c r="U356" s="32"/>
      <c r="V356" s="32"/>
      <c r="W356" s="32"/>
      <c r="X356" s="32"/>
      <c r="Y356" s="33"/>
      <c r="Z356" s="34"/>
      <c r="AA356" s="34"/>
      <c r="AB356" s="34"/>
      <c r="AC356" s="35"/>
      <c r="AD356" s="24"/>
      <c r="AE356" s="24"/>
      <c r="AF356" s="24"/>
    </row>
    <row r="357" spans="1:32" x14ac:dyDescent="0.25">
      <c r="A357" s="17"/>
      <c r="B357" s="17"/>
      <c r="C357" s="17"/>
      <c r="D357" s="17"/>
      <c r="E357" s="17"/>
      <c r="F357" s="17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3"/>
      <c r="Z357" s="34"/>
      <c r="AA357" s="34"/>
      <c r="AB357" s="34"/>
      <c r="AC357" s="35"/>
      <c r="AD357" s="24"/>
      <c r="AE357" s="24"/>
      <c r="AF357" s="24"/>
    </row>
    <row r="358" spans="1:32" x14ac:dyDescent="0.25">
      <c r="A358" s="17"/>
      <c r="B358" s="17"/>
      <c r="C358" s="17"/>
      <c r="D358" s="17"/>
      <c r="E358" s="17"/>
      <c r="F358" s="17"/>
      <c r="G358" s="32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32"/>
      <c r="U358" s="32"/>
      <c r="V358" s="32"/>
      <c r="W358" s="32"/>
      <c r="X358" s="32"/>
      <c r="Y358" s="33"/>
      <c r="Z358" s="34"/>
      <c r="AA358" s="34"/>
      <c r="AB358" s="34"/>
      <c r="AC358" s="35"/>
      <c r="AD358" s="24"/>
      <c r="AE358" s="24"/>
      <c r="AF358" s="24"/>
    </row>
    <row r="359" spans="1:32" x14ac:dyDescent="0.25">
      <c r="A359" s="17"/>
      <c r="B359" s="17"/>
      <c r="C359" s="17"/>
      <c r="D359" s="17"/>
      <c r="E359" s="17"/>
      <c r="F359" s="24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3"/>
      <c r="Z359" s="34"/>
      <c r="AA359" s="34"/>
      <c r="AB359" s="34"/>
      <c r="AC359" s="35"/>
      <c r="AD359" s="24"/>
      <c r="AE359" s="24"/>
      <c r="AF359" s="24"/>
    </row>
    <row r="360" spans="1:32" x14ac:dyDescent="0.25">
      <c r="A360" s="17"/>
      <c r="B360" s="17"/>
      <c r="C360" s="17"/>
      <c r="D360" s="17"/>
      <c r="E360" s="17"/>
      <c r="F360" s="17"/>
      <c r="G360" s="32"/>
      <c r="H360" s="32"/>
      <c r="I360" s="32"/>
      <c r="J360" s="32"/>
      <c r="K360" s="17"/>
      <c r="L360" s="17"/>
      <c r="M360" s="17"/>
      <c r="N360" s="17"/>
      <c r="O360" s="17"/>
      <c r="P360" s="17"/>
      <c r="Q360" s="17"/>
      <c r="R360" s="17"/>
      <c r="S360" s="32"/>
      <c r="T360" s="32"/>
      <c r="U360" s="32"/>
      <c r="V360" s="32"/>
      <c r="W360" s="32"/>
      <c r="X360" s="32"/>
      <c r="Y360" s="33"/>
      <c r="Z360" s="34"/>
      <c r="AA360" s="34"/>
      <c r="AB360" s="44"/>
      <c r="AC360" s="35"/>
      <c r="AD360" s="24"/>
      <c r="AE360" s="24"/>
      <c r="AF360" s="24"/>
    </row>
    <row r="361" spans="1:32" x14ac:dyDescent="0.25">
      <c r="A361" s="17"/>
      <c r="B361" s="17"/>
      <c r="C361" s="17"/>
      <c r="D361" s="17"/>
      <c r="E361" s="17"/>
      <c r="F361" s="17"/>
      <c r="G361" s="32"/>
      <c r="H361" s="32"/>
      <c r="I361" s="32"/>
      <c r="J361" s="32"/>
      <c r="K361" s="17"/>
      <c r="L361" s="17"/>
      <c r="M361" s="17"/>
      <c r="N361" s="17"/>
      <c r="O361" s="17"/>
      <c r="P361" s="17"/>
      <c r="Q361" s="17"/>
      <c r="R361" s="32"/>
      <c r="S361" s="32"/>
      <c r="T361" s="32"/>
      <c r="U361" s="32"/>
      <c r="V361" s="32"/>
      <c r="W361" s="32"/>
      <c r="X361" s="32"/>
      <c r="Y361" s="33"/>
      <c r="Z361" s="34"/>
      <c r="AA361" s="34"/>
      <c r="AB361" s="34"/>
      <c r="AC361" s="35"/>
      <c r="AD361" s="24"/>
      <c r="AE361" s="24"/>
      <c r="AF361" s="24"/>
    </row>
    <row r="362" spans="1:32" x14ac:dyDescent="0.25">
      <c r="A362" s="17"/>
      <c r="B362" s="17"/>
      <c r="C362" s="17"/>
      <c r="D362" s="17"/>
      <c r="E362" s="17"/>
      <c r="F362" s="17"/>
      <c r="G362" s="32"/>
      <c r="H362" s="32"/>
      <c r="I362" s="32"/>
      <c r="J362" s="17"/>
      <c r="K362" s="17"/>
      <c r="L362" s="17"/>
      <c r="M362" s="17"/>
      <c r="N362" s="17"/>
      <c r="O362" s="17"/>
      <c r="P362" s="17"/>
      <c r="Q362" s="17"/>
      <c r="R362" s="17"/>
      <c r="S362" s="32"/>
      <c r="T362" s="32"/>
      <c r="U362" s="32"/>
      <c r="V362" s="32"/>
      <c r="W362" s="32"/>
      <c r="X362" s="32"/>
      <c r="Y362" s="33"/>
      <c r="Z362" s="34"/>
      <c r="AA362" s="34"/>
      <c r="AB362" s="34"/>
      <c r="AC362" s="35"/>
      <c r="AD362" s="24"/>
      <c r="AE362" s="24"/>
      <c r="AF362" s="24"/>
    </row>
    <row r="363" spans="1:32" x14ac:dyDescent="0.25">
      <c r="A363" s="17"/>
      <c r="B363" s="17"/>
      <c r="C363" s="17"/>
      <c r="D363" s="17"/>
      <c r="E363" s="17"/>
      <c r="F363" s="17"/>
      <c r="G363" s="32"/>
      <c r="H363" s="32"/>
      <c r="I363" s="32"/>
      <c r="J363" s="32"/>
      <c r="K363" s="32"/>
      <c r="L363" s="32"/>
      <c r="M363" s="17"/>
      <c r="N363" s="17"/>
      <c r="O363" s="17"/>
      <c r="P363" s="17"/>
      <c r="Q363" s="17"/>
      <c r="R363" s="17"/>
      <c r="S363" s="32"/>
      <c r="T363" s="32"/>
      <c r="U363" s="32"/>
      <c r="V363" s="32"/>
      <c r="W363" s="32"/>
      <c r="X363" s="32"/>
      <c r="Y363" s="33"/>
      <c r="Z363" s="34"/>
      <c r="AA363" s="34"/>
      <c r="AB363" s="42"/>
      <c r="AC363" s="45"/>
      <c r="AD363" s="24"/>
      <c r="AE363" s="24"/>
      <c r="AF363" s="24"/>
    </row>
    <row r="364" spans="1:32" x14ac:dyDescent="0.25">
      <c r="A364" s="17"/>
      <c r="B364" s="17"/>
      <c r="C364" s="17"/>
      <c r="D364" s="17"/>
      <c r="E364" s="17"/>
      <c r="F364" s="17"/>
      <c r="G364" s="32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32"/>
      <c r="W364" s="32"/>
      <c r="X364" s="32"/>
      <c r="Y364" s="33"/>
      <c r="Z364" s="34"/>
      <c r="AA364" s="34"/>
      <c r="AB364" s="34"/>
      <c r="AC364" s="35"/>
      <c r="AD364" s="24"/>
      <c r="AE364" s="24"/>
      <c r="AF364" s="24"/>
    </row>
    <row r="365" spans="1:32" x14ac:dyDescent="0.25">
      <c r="A365" s="17"/>
      <c r="B365" s="17"/>
      <c r="C365" s="17"/>
      <c r="D365" s="17"/>
      <c r="E365" s="17"/>
      <c r="F365" s="17"/>
      <c r="G365" s="32"/>
      <c r="H365" s="32"/>
      <c r="I365" s="17"/>
      <c r="J365" s="17"/>
      <c r="K365" s="17"/>
      <c r="L365" s="17"/>
      <c r="M365" s="17"/>
      <c r="N365" s="17"/>
      <c r="O365" s="17"/>
      <c r="P365" s="32"/>
      <c r="Q365" s="32"/>
      <c r="R365" s="32"/>
      <c r="S365" s="32"/>
      <c r="T365" s="32"/>
      <c r="U365" s="32"/>
      <c r="V365" s="32"/>
      <c r="W365" s="32"/>
      <c r="X365" s="32"/>
      <c r="Y365" s="33"/>
      <c r="Z365" s="34"/>
      <c r="AA365" s="34"/>
      <c r="AB365" s="34"/>
      <c r="AC365" s="35"/>
      <c r="AD365" s="24"/>
      <c r="AE365" s="24"/>
      <c r="AF365" s="24"/>
    </row>
    <row r="366" spans="1:32" x14ac:dyDescent="0.25">
      <c r="A366" s="17"/>
      <c r="B366" s="17"/>
      <c r="C366" s="17"/>
      <c r="D366" s="17"/>
      <c r="E366" s="17"/>
      <c r="F366" s="17"/>
      <c r="G366" s="32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32"/>
      <c r="U366" s="32"/>
      <c r="V366" s="32"/>
      <c r="W366" s="32"/>
      <c r="X366" s="32"/>
      <c r="Y366" s="33"/>
      <c r="Z366" s="34"/>
      <c r="AA366" s="34"/>
      <c r="AB366" s="34"/>
      <c r="AC366" s="35"/>
      <c r="AD366" s="24"/>
      <c r="AE366" s="24"/>
      <c r="AF366" s="24"/>
    </row>
    <row r="367" spans="1:32" x14ac:dyDescent="0.25">
      <c r="A367" s="17"/>
      <c r="B367" s="17"/>
      <c r="C367" s="37"/>
      <c r="D367" s="37"/>
      <c r="E367" s="37"/>
      <c r="F367" s="37"/>
      <c r="G367" s="32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2"/>
      <c r="X367" s="32"/>
      <c r="Y367" s="33"/>
      <c r="Z367" s="34"/>
      <c r="AA367" s="34"/>
      <c r="AB367" s="34"/>
      <c r="AC367" s="35"/>
      <c r="AD367" s="24"/>
      <c r="AE367" s="24"/>
      <c r="AF367" s="24"/>
    </row>
    <row r="368" spans="1:32" x14ac:dyDescent="0.25">
      <c r="A368" s="17"/>
      <c r="B368" s="17"/>
      <c r="C368" s="17"/>
      <c r="D368" s="17"/>
      <c r="E368" s="17"/>
      <c r="F368" s="17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3"/>
      <c r="Z368" s="34"/>
      <c r="AA368" s="34"/>
      <c r="AB368" s="34"/>
      <c r="AC368" s="35"/>
      <c r="AD368" s="24"/>
      <c r="AE368" s="24"/>
      <c r="AF368" s="24"/>
    </row>
    <row r="369" spans="1:32" x14ac:dyDescent="0.25">
      <c r="A369" s="17"/>
      <c r="B369" s="17"/>
      <c r="C369" s="17"/>
      <c r="D369" s="17"/>
      <c r="E369" s="17"/>
      <c r="F369" s="17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3"/>
      <c r="Z369" s="34"/>
      <c r="AA369" s="34"/>
      <c r="AB369" s="34"/>
      <c r="AC369" s="35"/>
      <c r="AD369" s="24"/>
      <c r="AE369" s="24"/>
      <c r="AF369" s="24"/>
    </row>
    <row r="370" spans="1:32" x14ac:dyDescent="0.25">
      <c r="A370" s="17"/>
      <c r="B370" s="17"/>
      <c r="C370" s="17"/>
      <c r="D370" s="17"/>
      <c r="E370" s="17"/>
      <c r="F370" s="24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3"/>
      <c r="Z370" s="34"/>
      <c r="AA370" s="34"/>
      <c r="AB370" s="34"/>
      <c r="AC370" s="35"/>
      <c r="AD370" s="24"/>
      <c r="AE370" s="24"/>
      <c r="AF370" s="24"/>
    </row>
    <row r="371" spans="1:32" x14ac:dyDescent="0.25">
      <c r="A371" s="17"/>
      <c r="B371" s="17"/>
      <c r="C371" s="17"/>
      <c r="D371" s="17"/>
      <c r="E371" s="17"/>
      <c r="F371" s="17"/>
      <c r="G371" s="32"/>
      <c r="H371" s="32"/>
      <c r="I371" s="32"/>
      <c r="J371" s="32"/>
      <c r="K371" s="32"/>
      <c r="L371" s="32"/>
      <c r="M371" s="17"/>
      <c r="N371" s="36"/>
      <c r="O371" s="17"/>
      <c r="P371" s="17"/>
      <c r="Q371" s="17"/>
      <c r="R371" s="17"/>
      <c r="S371" s="17"/>
      <c r="T371" s="32"/>
      <c r="U371" s="32"/>
      <c r="V371" s="32"/>
      <c r="W371" s="32"/>
      <c r="X371" s="32"/>
      <c r="Y371" s="33"/>
      <c r="Z371" s="34"/>
      <c r="AA371" s="34"/>
      <c r="AB371" s="34"/>
      <c r="AC371" s="35"/>
      <c r="AD371" s="24"/>
      <c r="AE371" s="24"/>
      <c r="AF371" s="24"/>
    </row>
    <row r="372" spans="1:32" x14ac:dyDescent="0.25">
      <c r="A372" s="17"/>
      <c r="B372" s="17"/>
      <c r="C372" s="17"/>
      <c r="D372" s="17"/>
      <c r="E372" s="17"/>
      <c r="F372" s="17"/>
      <c r="G372" s="32"/>
      <c r="H372" s="32"/>
      <c r="I372" s="32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32"/>
      <c r="U372" s="32"/>
      <c r="V372" s="32"/>
      <c r="W372" s="32"/>
      <c r="X372" s="32"/>
      <c r="Y372" s="33"/>
      <c r="Z372" s="34"/>
      <c r="AA372" s="34"/>
      <c r="AB372" s="34"/>
      <c r="AC372" s="35"/>
      <c r="AD372" s="24"/>
      <c r="AE372" s="24"/>
      <c r="AF372" s="24"/>
    </row>
    <row r="373" spans="1:32" x14ac:dyDescent="0.25">
      <c r="A373" s="17"/>
      <c r="B373" s="17"/>
      <c r="C373" s="17"/>
      <c r="D373" s="17"/>
      <c r="E373" s="17"/>
      <c r="F373" s="36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3"/>
      <c r="Z373" s="34"/>
      <c r="AA373" s="34"/>
      <c r="AB373" s="34"/>
      <c r="AC373" s="35"/>
      <c r="AD373" s="24"/>
      <c r="AE373" s="24"/>
      <c r="AF373" s="24"/>
    </row>
    <row r="374" spans="1:32" x14ac:dyDescent="0.25">
      <c r="A374" s="17"/>
      <c r="B374" s="17"/>
      <c r="C374" s="17"/>
      <c r="D374" s="17"/>
      <c r="E374" s="17"/>
      <c r="F374" s="17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3"/>
      <c r="Z374" s="34"/>
      <c r="AA374" s="34"/>
      <c r="AB374" s="34"/>
      <c r="AC374" s="35"/>
      <c r="AD374" s="24"/>
      <c r="AE374" s="24"/>
      <c r="AF374" s="24"/>
    </row>
    <row r="375" spans="1:32" x14ac:dyDescent="0.25">
      <c r="A375" s="17"/>
      <c r="B375" s="17"/>
      <c r="C375" s="17"/>
      <c r="D375" s="17"/>
      <c r="E375" s="17"/>
      <c r="F375" s="17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3"/>
      <c r="Z375" s="34"/>
      <c r="AA375" s="34"/>
      <c r="AB375" s="34"/>
      <c r="AC375" s="35"/>
      <c r="AD375" s="24"/>
      <c r="AE375" s="24"/>
      <c r="AF375" s="24"/>
    </row>
    <row r="376" spans="1:32" x14ac:dyDescent="0.25">
      <c r="A376" s="17"/>
      <c r="B376" s="17"/>
      <c r="C376" s="17"/>
      <c r="D376" s="17"/>
      <c r="E376" s="17"/>
      <c r="F376" s="17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3"/>
      <c r="Z376" s="34"/>
      <c r="AA376" s="34"/>
      <c r="AB376" s="34"/>
      <c r="AC376" s="35"/>
      <c r="AD376" s="24"/>
      <c r="AE376" s="24"/>
      <c r="AF376" s="24"/>
    </row>
    <row r="377" spans="1:32" x14ac:dyDescent="0.25">
      <c r="A377" s="17"/>
      <c r="B377" s="17"/>
      <c r="C377" s="17"/>
      <c r="D377" s="17"/>
      <c r="E377" s="17"/>
      <c r="F377" s="17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3"/>
      <c r="Z377" s="34"/>
      <c r="AA377" s="34"/>
      <c r="AB377" s="34"/>
      <c r="AC377" s="35"/>
      <c r="AD377" s="24"/>
      <c r="AE377" s="24"/>
      <c r="AF377" s="24"/>
    </row>
    <row r="378" spans="1:32" x14ac:dyDescent="0.25">
      <c r="A378" s="17"/>
      <c r="B378" s="17"/>
      <c r="C378" s="17"/>
      <c r="D378" s="17"/>
      <c r="E378" s="17"/>
      <c r="F378" s="17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3"/>
      <c r="Z378" s="34"/>
      <c r="AA378" s="34"/>
      <c r="AB378" s="34"/>
      <c r="AC378" s="35"/>
      <c r="AD378" s="24"/>
      <c r="AE378" s="24"/>
      <c r="AF378" s="24"/>
    </row>
    <row r="379" spans="1:32" x14ac:dyDescent="0.25">
      <c r="A379" s="17"/>
      <c r="B379" s="17"/>
      <c r="C379" s="17"/>
      <c r="D379" s="17"/>
      <c r="E379" s="17"/>
      <c r="F379" s="17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3"/>
      <c r="Z379" s="34"/>
      <c r="AA379" s="34"/>
      <c r="AB379" s="34"/>
      <c r="AC379" s="35"/>
      <c r="AD379" s="24"/>
      <c r="AE379" s="24"/>
      <c r="AF379" s="24"/>
    </row>
    <row r="380" spans="1:32" x14ac:dyDescent="0.25">
      <c r="A380" s="17"/>
      <c r="B380" s="17"/>
      <c r="C380" s="17"/>
      <c r="D380" s="17"/>
      <c r="E380" s="17"/>
      <c r="F380" s="17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3"/>
      <c r="Z380" s="34"/>
      <c r="AA380" s="34"/>
      <c r="AB380" s="34"/>
      <c r="AC380" s="35"/>
      <c r="AD380" s="24"/>
      <c r="AE380" s="24"/>
      <c r="AF380" s="24"/>
    </row>
    <row r="381" spans="1:32" x14ac:dyDescent="0.25">
      <c r="A381" s="17"/>
      <c r="B381" s="17"/>
      <c r="C381" s="36"/>
      <c r="D381" s="17"/>
      <c r="E381" s="36"/>
      <c r="F381" s="36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3"/>
      <c r="Z381" s="34"/>
      <c r="AA381" s="34"/>
      <c r="AB381" s="34"/>
      <c r="AC381" s="35"/>
      <c r="AD381" s="24"/>
      <c r="AE381" s="24"/>
      <c r="AF381" s="24"/>
    </row>
    <row r="382" spans="1:32" x14ac:dyDescent="0.25">
      <c r="A382" s="17"/>
      <c r="B382" s="17"/>
      <c r="C382" s="17"/>
      <c r="D382" s="17"/>
      <c r="E382" s="17"/>
      <c r="F382" s="17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3"/>
      <c r="Z382" s="34"/>
      <c r="AA382" s="34"/>
      <c r="AB382" s="34"/>
      <c r="AC382" s="35"/>
      <c r="AD382" s="24"/>
      <c r="AE382" s="24"/>
      <c r="AF382" s="24"/>
    </row>
    <row r="383" spans="1:32" x14ac:dyDescent="0.25">
      <c r="A383" s="17"/>
      <c r="B383" s="17"/>
      <c r="C383" s="17"/>
      <c r="D383" s="17"/>
      <c r="E383" s="17"/>
      <c r="F383" s="17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3"/>
      <c r="Z383" s="34"/>
      <c r="AA383" s="34"/>
      <c r="AB383" s="34"/>
      <c r="AC383" s="35"/>
      <c r="AD383" s="24"/>
      <c r="AE383" s="24"/>
      <c r="AF383" s="24"/>
    </row>
    <row r="384" spans="1:32" x14ac:dyDescent="0.25">
      <c r="A384" s="17"/>
      <c r="B384" s="17"/>
      <c r="C384" s="17"/>
      <c r="D384" s="17"/>
      <c r="E384" s="17"/>
      <c r="F384" s="17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3"/>
      <c r="Z384" s="34"/>
      <c r="AA384" s="34"/>
      <c r="AB384" s="34"/>
      <c r="AC384" s="35"/>
      <c r="AD384" s="24"/>
      <c r="AE384" s="24"/>
      <c r="AF384" s="24"/>
    </row>
    <row r="385" spans="1:32" x14ac:dyDescent="0.25">
      <c r="A385" s="17"/>
      <c r="B385" s="17"/>
      <c r="C385" s="17"/>
      <c r="D385" s="17"/>
      <c r="E385" s="24"/>
      <c r="F385" s="24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3"/>
      <c r="Z385" s="34"/>
      <c r="AA385" s="34"/>
      <c r="AB385" s="34"/>
      <c r="AC385" s="35"/>
      <c r="AD385" s="24"/>
      <c r="AE385" s="24"/>
      <c r="AF385" s="24"/>
    </row>
    <row r="386" spans="1:32" x14ac:dyDescent="0.25">
      <c r="A386" s="17"/>
      <c r="B386" s="17"/>
      <c r="C386" s="36"/>
      <c r="D386" s="36"/>
      <c r="E386" s="36"/>
      <c r="F386" s="36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3"/>
      <c r="Z386" s="34"/>
      <c r="AA386" s="34"/>
      <c r="AB386" s="34"/>
      <c r="AC386" s="35"/>
      <c r="AD386" s="24"/>
      <c r="AE386" s="24"/>
      <c r="AF386" s="24"/>
    </row>
    <row r="387" spans="1:32" x14ac:dyDescent="0.25">
      <c r="A387" s="17"/>
      <c r="B387" s="17"/>
      <c r="C387" s="17"/>
      <c r="D387" s="17"/>
      <c r="E387" s="17"/>
      <c r="F387" s="24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3"/>
      <c r="Z387" s="34"/>
      <c r="AA387" s="34"/>
      <c r="AB387" s="34"/>
      <c r="AC387" s="35"/>
      <c r="AD387" s="24"/>
      <c r="AE387" s="24"/>
      <c r="AF387" s="24"/>
    </row>
    <row r="388" spans="1:32" x14ac:dyDescent="0.25">
      <c r="A388" s="17"/>
      <c r="B388" s="17"/>
      <c r="C388" s="37"/>
      <c r="D388" s="37"/>
      <c r="E388" s="37"/>
      <c r="F388" s="37"/>
      <c r="G388" s="32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2"/>
      <c r="V388" s="32"/>
      <c r="W388" s="32"/>
      <c r="X388" s="32"/>
      <c r="Y388" s="33"/>
      <c r="Z388" s="34"/>
      <c r="AA388" s="34"/>
      <c r="AB388" s="34"/>
      <c r="AC388" s="35"/>
      <c r="AD388" s="24"/>
      <c r="AE388" s="24"/>
      <c r="AF388" s="24"/>
    </row>
    <row r="389" spans="1:32" x14ac:dyDescent="0.25">
      <c r="A389" s="17"/>
      <c r="B389" s="17"/>
      <c r="C389" s="17"/>
      <c r="D389" s="17"/>
      <c r="E389" s="17"/>
      <c r="F389" s="17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3"/>
      <c r="Z389" s="34"/>
      <c r="AA389" s="34"/>
      <c r="AB389" s="34"/>
      <c r="AC389" s="35"/>
      <c r="AD389" s="24"/>
      <c r="AE389" s="24"/>
      <c r="AF389" s="24"/>
    </row>
    <row r="390" spans="1:32" x14ac:dyDescent="0.25">
      <c r="A390" s="17"/>
      <c r="B390" s="17"/>
      <c r="C390" s="36"/>
      <c r="D390" s="36"/>
      <c r="E390" s="36"/>
      <c r="F390" s="36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3"/>
      <c r="Z390" s="34"/>
      <c r="AA390" s="34"/>
      <c r="AB390" s="34"/>
      <c r="AC390" s="35"/>
      <c r="AD390" s="24"/>
      <c r="AE390" s="24"/>
      <c r="AF390" s="24"/>
    </row>
    <row r="391" spans="1:32" x14ac:dyDescent="0.25">
      <c r="A391" s="24"/>
      <c r="B391" s="24"/>
      <c r="C391" s="39"/>
      <c r="D391" s="39"/>
      <c r="E391" s="39"/>
      <c r="F391" s="39"/>
      <c r="G391" s="40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3"/>
      <c r="Z391" s="41"/>
      <c r="AA391" s="41"/>
      <c r="AB391" s="41"/>
      <c r="AC391" s="35"/>
      <c r="AD391" s="24"/>
      <c r="AE391" s="24"/>
      <c r="AF391" s="24"/>
    </row>
    <row r="392" spans="1:32" x14ac:dyDescent="0.25">
      <c r="A392" s="24"/>
      <c r="B392" s="24"/>
      <c r="C392" s="39"/>
      <c r="D392" s="39"/>
      <c r="E392" s="39"/>
      <c r="F392" s="39"/>
      <c r="G392" s="40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3"/>
      <c r="Z392" s="41"/>
      <c r="AA392" s="41"/>
      <c r="AB392" s="41"/>
      <c r="AC392" s="35"/>
      <c r="AD392" s="24"/>
      <c r="AE392" s="24"/>
      <c r="AF392" s="24"/>
    </row>
    <row r="393" spans="1:32" x14ac:dyDescent="0.25">
      <c r="A393" s="24"/>
      <c r="B393" s="24"/>
      <c r="C393" s="39"/>
      <c r="D393" s="39"/>
      <c r="E393" s="39"/>
      <c r="F393" s="39"/>
      <c r="G393" s="40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3"/>
      <c r="Z393" s="41"/>
      <c r="AA393" s="41"/>
      <c r="AB393" s="41"/>
      <c r="AC393" s="35"/>
      <c r="AD393" s="24"/>
      <c r="AE393" s="24"/>
      <c r="AF393" s="24"/>
    </row>
    <row r="394" spans="1:32" x14ac:dyDescent="0.25">
      <c r="A394" s="24"/>
      <c r="B394" s="24"/>
      <c r="C394" s="39"/>
      <c r="D394" s="39"/>
      <c r="E394" s="39"/>
      <c r="F394" s="39"/>
      <c r="G394" s="40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3"/>
      <c r="Z394" s="41"/>
      <c r="AA394" s="41"/>
      <c r="AB394" s="41"/>
      <c r="AC394" s="35"/>
      <c r="AD394" s="24"/>
      <c r="AE394" s="24"/>
      <c r="AF394" s="24"/>
    </row>
    <row r="395" spans="1:32" x14ac:dyDescent="0.25">
      <c r="A395" s="24"/>
      <c r="B395" s="24"/>
      <c r="C395" s="39"/>
      <c r="D395" s="39"/>
      <c r="E395" s="39"/>
      <c r="F395" s="39"/>
      <c r="G395" s="40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3"/>
      <c r="Z395" s="41"/>
      <c r="AA395" s="41"/>
      <c r="AB395" s="41"/>
      <c r="AC395" s="35"/>
      <c r="AD395" s="24"/>
      <c r="AE395" s="24"/>
      <c r="AF395" s="24"/>
    </row>
    <row r="396" spans="1:32" x14ac:dyDescent="0.25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</row>
    <row r="397" spans="1:32" x14ac:dyDescent="0.25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</row>
    <row r="398" spans="1:32" x14ac:dyDescent="0.25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</row>
    <row r="399" spans="1:32" x14ac:dyDescent="0.25">
      <c r="A399" s="24"/>
      <c r="B399" s="25"/>
      <c r="C399" s="25"/>
      <c r="D399" s="25"/>
      <c r="E399" s="25"/>
      <c r="F399" s="25"/>
      <c r="G399" s="25"/>
      <c r="H399" s="24"/>
      <c r="I399" s="26"/>
      <c r="J399" s="26"/>
      <c r="K399" s="26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</row>
    <row r="400" spans="1:32" x14ac:dyDescent="0.25">
      <c r="A400" s="27"/>
      <c r="B400" s="28"/>
      <c r="C400" s="27"/>
      <c r="D400" s="27"/>
      <c r="E400" s="51"/>
      <c r="F400" s="51"/>
      <c r="G400" s="51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9"/>
      <c r="W400" s="28"/>
      <c r="X400" s="28"/>
      <c r="Y400" s="28"/>
      <c r="Z400" s="28"/>
      <c r="AA400" s="28"/>
      <c r="AB400" s="28"/>
      <c r="AC400" s="27"/>
      <c r="AD400" s="24"/>
      <c r="AE400" s="24"/>
      <c r="AF400" s="24"/>
    </row>
    <row r="401" spans="1:32" x14ac:dyDescent="0.25">
      <c r="A401" s="27"/>
      <c r="B401" s="28"/>
      <c r="C401" s="27"/>
      <c r="D401" s="27"/>
      <c r="E401" s="30"/>
      <c r="F401" s="30"/>
      <c r="G401" s="31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9"/>
      <c r="W401" s="28"/>
      <c r="X401" s="28"/>
      <c r="Y401" s="28"/>
      <c r="Z401" s="28"/>
      <c r="AA401" s="28"/>
      <c r="AB401" s="28"/>
      <c r="AC401" s="27"/>
      <c r="AD401" s="24"/>
      <c r="AE401" s="24"/>
      <c r="AF401" s="24"/>
    </row>
    <row r="402" spans="1:32" x14ac:dyDescent="0.25">
      <c r="A402" s="17"/>
      <c r="B402" s="17"/>
      <c r="C402" s="17"/>
      <c r="D402" s="17"/>
      <c r="E402" s="17"/>
      <c r="F402" s="24"/>
      <c r="G402" s="32"/>
      <c r="H402" s="32"/>
      <c r="I402" s="32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32"/>
      <c r="X402" s="32"/>
      <c r="Y402" s="33"/>
      <c r="Z402" s="34"/>
      <c r="AA402" s="34"/>
      <c r="AB402" s="34"/>
      <c r="AC402" s="35"/>
      <c r="AD402" s="24"/>
      <c r="AE402" s="24"/>
      <c r="AF402" s="24"/>
    </row>
    <row r="403" spans="1:32" x14ac:dyDescent="0.25">
      <c r="A403" s="17"/>
      <c r="B403" s="17"/>
      <c r="C403" s="17"/>
      <c r="D403" s="17"/>
      <c r="E403" s="17"/>
      <c r="F403" s="17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3"/>
      <c r="Z403" s="34"/>
      <c r="AA403" s="34"/>
      <c r="AB403" s="34"/>
      <c r="AC403" s="35"/>
      <c r="AD403" s="24"/>
      <c r="AE403" s="24"/>
      <c r="AF403" s="24"/>
    </row>
    <row r="404" spans="1:32" x14ac:dyDescent="0.25">
      <c r="A404" s="17"/>
      <c r="B404" s="17"/>
      <c r="C404" s="17"/>
      <c r="D404" s="17"/>
      <c r="E404" s="17"/>
      <c r="F404" s="24"/>
      <c r="G404" s="32"/>
      <c r="H404" s="32"/>
      <c r="I404" s="32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32"/>
      <c r="V404" s="32"/>
      <c r="W404" s="32"/>
      <c r="X404" s="32"/>
      <c r="Y404" s="33"/>
      <c r="Z404" s="34"/>
      <c r="AA404" s="34"/>
      <c r="AB404" s="42"/>
      <c r="AC404" s="35"/>
      <c r="AD404" s="24"/>
      <c r="AE404" s="24"/>
      <c r="AF404" s="24"/>
    </row>
    <row r="405" spans="1:32" x14ac:dyDescent="0.25">
      <c r="A405" s="17"/>
      <c r="B405" s="17"/>
      <c r="C405" s="17"/>
      <c r="D405" s="17"/>
      <c r="E405" s="17"/>
      <c r="F405" s="24"/>
      <c r="G405" s="32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32"/>
      <c r="V405" s="32"/>
      <c r="W405" s="32"/>
      <c r="X405" s="32"/>
      <c r="Y405" s="33"/>
      <c r="Z405" s="34"/>
      <c r="AA405" s="34"/>
      <c r="AB405" s="34"/>
      <c r="AC405" s="35"/>
      <c r="AD405" s="24"/>
      <c r="AE405" s="24"/>
      <c r="AF405" s="24"/>
    </row>
    <row r="406" spans="1:32" x14ac:dyDescent="0.25">
      <c r="A406" s="24"/>
      <c r="B406" s="24"/>
      <c r="C406" s="39"/>
      <c r="D406" s="39"/>
      <c r="E406" s="39"/>
      <c r="F406" s="39"/>
      <c r="G406" s="40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3"/>
      <c r="Z406" s="41"/>
      <c r="AA406" s="41"/>
      <c r="AB406" s="41"/>
      <c r="AC406" s="35"/>
      <c r="AD406" s="24"/>
      <c r="AE406" s="24"/>
      <c r="AF406" s="24"/>
    </row>
    <row r="407" spans="1:32" x14ac:dyDescent="0.25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</row>
    <row r="408" spans="1:32" x14ac:dyDescent="0.25">
      <c r="A408" s="24"/>
      <c r="B408" s="25"/>
      <c r="C408" s="25"/>
      <c r="D408" s="25"/>
      <c r="E408" s="25"/>
      <c r="F408" s="25"/>
      <c r="G408" s="25"/>
      <c r="H408" s="24"/>
      <c r="I408" s="26"/>
      <c r="J408" s="26"/>
      <c r="K408" s="26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</row>
    <row r="409" spans="1:32" x14ac:dyDescent="0.25">
      <c r="A409" s="27"/>
      <c r="B409" s="28"/>
      <c r="C409" s="27"/>
      <c r="D409" s="27"/>
      <c r="E409" s="51"/>
      <c r="F409" s="51"/>
      <c r="G409" s="51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9"/>
      <c r="W409" s="28"/>
      <c r="X409" s="28"/>
      <c r="Y409" s="28"/>
      <c r="Z409" s="28"/>
      <c r="AA409" s="28"/>
      <c r="AB409" s="28"/>
      <c r="AC409" s="27"/>
      <c r="AD409" s="24"/>
      <c r="AE409" s="24"/>
      <c r="AF409" s="24"/>
    </row>
    <row r="410" spans="1:32" x14ac:dyDescent="0.25">
      <c r="A410" s="27"/>
      <c r="B410" s="28"/>
      <c r="C410" s="27"/>
      <c r="D410" s="27"/>
      <c r="E410" s="30"/>
      <c r="F410" s="30"/>
      <c r="G410" s="31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9"/>
      <c r="W410" s="28"/>
      <c r="X410" s="28"/>
      <c r="Y410" s="28"/>
      <c r="Z410" s="28"/>
      <c r="AA410" s="28"/>
      <c r="AB410" s="28"/>
      <c r="AC410" s="27"/>
      <c r="AD410" s="24"/>
      <c r="AE410" s="24"/>
      <c r="AF410" s="24"/>
    </row>
    <row r="411" spans="1:32" x14ac:dyDescent="0.25">
      <c r="A411" s="17"/>
      <c r="B411" s="17"/>
      <c r="C411" s="17"/>
      <c r="D411" s="17"/>
      <c r="E411" s="17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3"/>
      <c r="Z411" s="34"/>
      <c r="AA411" s="34"/>
      <c r="AB411" s="42"/>
      <c r="AC411" s="35"/>
      <c r="AD411" s="24"/>
      <c r="AE411" s="24"/>
      <c r="AF411" s="24"/>
    </row>
    <row r="412" spans="1:32" x14ac:dyDescent="0.25">
      <c r="A412" s="24"/>
      <c r="B412" s="24"/>
      <c r="C412" s="39"/>
      <c r="D412" s="39"/>
      <c r="E412" s="39"/>
      <c r="F412" s="39"/>
      <c r="G412" s="40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41"/>
      <c r="AA412" s="41"/>
      <c r="AB412" s="42"/>
      <c r="AC412" s="35"/>
      <c r="AD412" s="24"/>
      <c r="AE412" s="24"/>
      <c r="AF412" s="24"/>
    </row>
    <row r="413" spans="1:32" x14ac:dyDescent="0.25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</row>
    <row r="414" spans="1:32" x14ac:dyDescent="0.25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</row>
    <row r="415" spans="1:32" x14ac:dyDescent="0.25">
      <c r="A415" s="24"/>
      <c r="B415" s="25"/>
      <c r="C415" s="25"/>
      <c r="D415" s="25"/>
      <c r="E415" s="25"/>
      <c r="F415" s="25"/>
      <c r="G415" s="25"/>
      <c r="H415" s="24"/>
      <c r="I415" s="26"/>
      <c r="J415" s="26"/>
      <c r="K415" s="26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</row>
    <row r="416" spans="1:32" x14ac:dyDescent="0.25">
      <c r="A416" s="27"/>
      <c r="B416" s="28"/>
      <c r="C416" s="27"/>
      <c r="D416" s="27"/>
      <c r="E416" s="51"/>
      <c r="F416" s="51"/>
      <c r="G416" s="51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9"/>
      <c r="W416" s="28"/>
      <c r="X416" s="28"/>
      <c r="Y416" s="28"/>
      <c r="Z416" s="28"/>
      <c r="AA416" s="28"/>
      <c r="AB416" s="28"/>
      <c r="AC416" s="27"/>
      <c r="AD416" s="24"/>
      <c r="AE416" s="24"/>
      <c r="AF416" s="24"/>
    </row>
    <row r="417" spans="1:32" x14ac:dyDescent="0.25">
      <c r="A417" s="27"/>
      <c r="B417" s="28"/>
      <c r="C417" s="27"/>
      <c r="D417" s="27"/>
      <c r="E417" s="30"/>
      <c r="F417" s="30"/>
      <c r="G417" s="31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9"/>
      <c r="W417" s="28"/>
      <c r="X417" s="28"/>
      <c r="Y417" s="28"/>
      <c r="Z417" s="28"/>
      <c r="AA417" s="28"/>
      <c r="AB417" s="28"/>
      <c r="AC417" s="27"/>
      <c r="AD417" s="24"/>
      <c r="AE417" s="24"/>
      <c r="AF417" s="24"/>
    </row>
    <row r="418" spans="1:32" x14ac:dyDescent="0.25">
      <c r="A418" s="17"/>
      <c r="B418" s="17"/>
      <c r="C418" s="17"/>
      <c r="D418" s="17"/>
      <c r="E418" s="17"/>
      <c r="F418" s="24"/>
      <c r="G418" s="32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32"/>
      <c r="W418" s="32"/>
      <c r="X418" s="32"/>
      <c r="Y418" s="33"/>
      <c r="Z418" s="34"/>
      <c r="AA418" s="34"/>
      <c r="AB418" s="34"/>
      <c r="AC418" s="35"/>
      <c r="AD418" s="24"/>
      <c r="AE418" s="24"/>
      <c r="AF418" s="24"/>
    </row>
    <row r="419" spans="1:32" x14ac:dyDescent="0.25">
      <c r="A419" s="17"/>
      <c r="B419" s="17"/>
      <c r="C419" s="17"/>
      <c r="D419" s="17"/>
      <c r="E419" s="17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3"/>
      <c r="Z419" s="34"/>
      <c r="AA419" s="34"/>
      <c r="AB419" s="34"/>
      <c r="AC419" s="35"/>
      <c r="AD419" s="24"/>
      <c r="AE419" s="24"/>
      <c r="AF419" s="24"/>
    </row>
    <row r="420" spans="1:32" x14ac:dyDescent="0.25">
      <c r="A420" s="17"/>
      <c r="B420" s="17"/>
      <c r="C420" s="17"/>
      <c r="D420" s="17"/>
      <c r="E420" s="17"/>
      <c r="F420" s="17"/>
      <c r="G420" s="32"/>
      <c r="H420" s="32"/>
      <c r="I420" s="32"/>
      <c r="J420" s="32"/>
      <c r="K420" s="32"/>
      <c r="L420" s="32"/>
      <c r="M420" s="17"/>
      <c r="N420" s="17"/>
      <c r="O420" s="17"/>
      <c r="P420" s="17"/>
      <c r="Q420" s="17"/>
      <c r="R420" s="17"/>
      <c r="S420" s="32"/>
      <c r="T420" s="32"/>
      <c r="U420" s="32"/>
      <c r="V420" s="32"/>
      <c r="W420" s="32"/>
      <c r="X420" s="32"/>
      <c r="Y420" s="33"/>
      <c r="Z420" s="34"/>
      <c r="AA420" s="34"/>
      <c r="AB420" s="34"/>
      <c r="AC420" s="35"/>
      <c r="AD420" s="24"/>
      <c r="AE420" s="24"/>
      <c r="AF420" s="24"/>
    </row>
    <row r="421" spans="1:32" x14ac:dyDescent="0.25">
      <c r="A421" s="17"/>
      <c r="B421" s="17"/>
      <c r="C421" s="17"/>
      <c r="D421" s="17"/>
      <c r="E421" s="17"/>
      <c r="F421" s="17"/>
      <c r="G421" s="32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32"/>
      <c r="W421" s="32"/>
      <c r="X421" s="32"/>
      <c r="Y421" s="33"/>
      <c r="Z421" s="34"/>
      <c r="AA421" s="34"/>
      <c r="AB421" s="34"/>
      <c r="AC421" s="35"/>
      <c r="AD421" s="24"/>
      <c r="AE421" s="24"/>
      <c r="AF421" s="24"/>
    </row>
    <row r="422" spans="1:32" x14ac:dyDescent="0.25">
      <c r="A422" s="17"/>
      <c r="B422" s="17"/>
      <c r="C422" s="17"/>
      <c r="D422" s="17"/>
      <c r="E422" s="17"/>
      <c r="F422" s="17"/>
      <c r="G422" s="32"/>
      <c r="H422" s="32"/>
      <c r="I422" s="32"/>
      <c r="J422" s="32"/>
      <c r="K422" s="17"/>
      <c r="L422" s="17"/>
      <c r="M422" s="17"/>
      <c r="N422" s="17"/>
      <c r="O422" s="17"/>
      <c r="P422" s="17"/>
      <c r="Q422" s="17"/>
      <c r="R422" s="17"/>
      <c r="S422" s="32"/>
      <c r="T422" s="32"/>
      <c r="U422" s="32"/>
      <c r="V422" s="32"/>
      <c r="W422" s="32"/>
      <c r="X422" s="32"/>
      <c r="Y422" s="33"/>
      <c r="Z422" s="34"/>
      <c r="AA422" s="34"/>
      <c r="AB422" s="34"/>
      <c r="AC422" s="35"/>
      <c r="AD422" s="24"/>
      <c r="AE422" s="24"/>
      <c r="AF422" s="24"/>
    </row>
    <row r="423" spans="1:32" x14ac:dyDescent="0.25">
      <c r="A423" s="17"/>
      <c r="B423" s="17"/>
      <c r="C423" s="17"/>
      <c r="D423" s="17"/>
      <c r="E423" s="17"/>
      <c r="F423" s="17"/>
      <c r="G423" s="32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32"/>
      <c r="X423" s="32"/>
      <c r="Y423" s="33"/>
      <c r="Z423" s="34"/>
      <c r="AA423" s="34"/>
      <c r="AB423" s="34"/>
      <c r="AC423" s="35"/>
      <c r="AD423" s="24"/>
      <c r="AE423" s="24"/>
      <c r="AF423" s="24"/>
    </row>
    <row r="424" spans="1:32" x14ac:dyDescent="0.25">
      <c r="A424" s="24"/>
      <c r="B424" s="24"/>
      <c r="C424" s="39"/>
      <c r="D424" s="39"/>
      <c r="E424" s="39"/>
      <c r="F424" s="39"/>
      <c r="G424" s="40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3"/>
      <c r="Z424" s="41"/>
      <c r="AA424" s="41"/>
      <c r="AB424" s="41"/>
      <c r="AC424" s="35"/>
      <c r="AD424" s="24"/>
      <c r="AE424" s="24"/>
      <c r="AF424" s="24"/>
    </row>
    <row r="425" spans="1:32" x14ac:dyDescent="0.2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</row>
    <row r="426" spans="1:32" x14ac:dyDescent="0.25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</row>
    <row r="427" spans="1:32" x14ac:dyDescent="0.25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</row>
    <row r="428" spans="1:32" x14ac:dyDescent="0.25">
      <c r="A428" s="24"/>
      <c r="B428" s="25"/>
      <c r="C428" s="25"/>
      <c r="D428" s="25"/>
      <c r="E428" s="25"/>
      <c r="F428" s="25"/>
      <c r="G428" s="25"/>
      <c r="H428" s="24"/>
      <c r="I428" s="26"/>
      <c r="J428" s="26"/>
      <c r="K428" s="26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</row>
    <row r="429" spans="1:32" x14ac:dyDescent="0.25">
      <c r="A429" s="27"/>
      <c r="B429" s="28"/>
      <c r="C429" s="27"/>
      <c r="D429" s="27"/>
      <c r="E429" s="51"/>
      <c r="F429" s="51"/>
      <c r="G429" s="51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9"/>
      <c r="W429" s="28"/>
      <c r="X429" s="28"/>
      <c r="Y429" s="28"/>
      <c r="Z429" s="28"/>
      <c r="AA429" s="28"/>
      <c r="AB429" s="28"/>
      <c r="AC429" s="27"/>
      <c r="AD429" s="24"/>
      <c r="AE429" s="24"/>
      <c r="AF429" s="24"/>
    </row>
    <row r="430" spans="1:32" x14ac:dyDescent="0.25">
      <c r="A430" s="27"/>
      <c r="B430" s="28"/>
      <c r="C430" s="27"/>
      <c r="D430" s="27"/>
      <c r="E430" s="30"/>
      <c r="F430" s="30"/>
      <c r="G430" s="31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9"/>
      <c r="W430" s="28"/>
      <c r="X430" s="28"/>
      <c r="Y430" s="28"/>
      <c r="Z430" s="28"/>
      <c r="AA430" s="28"/>
      <c r="AB430" s="28"/>
      <c r="AC430" s="27"/>
      <c r="AD430" s="24"/>
      <c r="AE430" s="24"/>
      <c r="AF430" s="24"/>
    </row>
    <row r="431" spans="1:32" x14ac:dyDescent="0.25">
      <c r="A431" s="17"/>
      <c r="B431" s="17"/>
      <c r="C431" s="17"/>
      <c r="D431" s="17"/>
      <c r="E431" s="17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3"/>
      <c r="Z431" s="34"/>
      <c r="AA431" s="34"/>
      <c r="AB431" s="34"/>
      <c r="AC431" s="35"/>
      <c r="AD431" s="24"/>
      <c r="AE431" s="24"/>
      <c r="AF431" s="24"/>
    </row>
    <row r="432" spans="1:32" x14ac:dyDescent="0.25">
      <c r="A432" s="17"/>
      <c r="B432" s="17"/>
      <c r="C432" s="17"/>
      <c r="D432" s="17"/>
      <c r="E432" s="17"/>
      <c r="F432" s="24"/>
      <c r="G432" s="32"/>
      <c r="H432" s="17"/>
      <c r="I432" s="17"/>
      <c r="J432" s="17"/>
      <c r="K432" s="17"/>
      <c r="L432" s="17"/>
      <c r="M432" s="17"/>
      <c r="N432" s="17"/>
      <c r="O432" s="17"/>
      <c r="P432" s="32"/>
      <c r="Q432" s="32"/>
      <c r="R432" s="32"/>
      <c r="S432" s="32"/>
      <c r="T432" s="32"/>
      <c r="U432" s="32"/>
      <c r="V432" s="32"/>
      <c r="W432" s="32"/>
      <c r="X432" s="32"/>
      <c r="Y432" s="33"/>
      <c r="Z432" s="34"/>
      <c r="AA432" s="34"/>
      <c r="AB432" s="34"/>
      <c r="AC432" s="35"/>
      <c r="AD432" s="24"/>
      <c r="AE432" s="24"/>
      <c r="AF432" s="24"/>
    </row>
    <row r="433" spans="1:32" x14ac:dyDescent="0.25">
      <c r="A433" s="17"/>
      <c r="B433" s="17"/>
      <c r="C433" s="17"/>
      <c r="D433" s="17"/>
      <c r="E433" s="17"/>
      <c r="F433" s="17"/>
      <c r="G433" s="32"/>
      <c r="H433" s="32"/>
      <c r="I433" s="32"/>
      <c r="J433" s="32"/>
      <c r="K433" s="17"/>
      <c r="L433" s="17"/>
      <c r="M433" s="17"/>
      <c r="N433" s="17"/>
      <c r="O433" s="17"/>
      <c r="P433" s="17"/>
      <c r="Q433" s="17"/>
      <c r="R433" s="32"/>
      <c r="S433" s="32"/>
      <c r="T433" s="32"/>
      <c r="U433" s="32"/>
      <c r="V433" s="32"/>
      <c r="W433" s="32"/>
      <c r="X433" s="32"/>
      <c r="Y433" s="33"/>
      <c r="Z433" s="34"/>
      <c r="AA433" s="34"/>
      <c r="AB433" s="34"/>
      <c r="AC433" s="35"/>
      <c r="AD433" s="24"/>
      <c r="AE433" s="24"/>
      <c r="AF433" s="24"/>
    </row>
    <row r="434" spans="1:32" x14ac:dyDescent="0.25">
      <c r="A434" s="17"/>
      <c r="B434" s="17"/>
      <c r="C434" s="17"/>
      <c r="D434" s="17"/>
      <c r="E434" s="17"/>
      <c r="F434" s="24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3"/>
      <c r="Z434" s="34"/>
      <c r="AA434" s="34"/>
      <c r="AB434" s="34"/>
      <c r="AC434" s="35"/>
      <c r="AD434" s="24"/>
      <c r="AE434" s="24"/>
      <c r="AF434" s="24"/>
    </row>
    <row r="435" spans="1:32" x14ac:dyDescent="0.25">
      <c r="A435" s="17"/>
      <c r="B435" s="17"/>
      <c r="C435" s="17"/>
      <c r="D435" s="17"/>
      <c r="E435" s="17"/>
      <c r="F435" s="17"/>
      <c r="G435" s="32"/>
      <c r="H435" s="32"/>
      <c r="I435" s="17"/>
      <c r="J435" s="17"/>
      <c r="K435" s="17"/>
      <c r="L435" s="17"/>
      <c r="M435" s="17"/>
      <c r="N435" s="17"/>
      <c r="O435" s="17"/>
      <c r="P435" s="32"/>
      <c r="Q435" s="32"/>
      <c r="R435" s="32"/>
      <c r="S435" s="32"/>
      <c r="T435" s="32"/>
      <c r="U435" s="32"/>
      <c r="V435" s="32"/>
      <c r="W435" s="32"/>
      <c r="X435" s="32"/>
      <c r="Y435" s="33"/>
      <c r="Z435" s="34"/>
      <c r="AA435" s="34"/>
      <c r="AB435" s="34"/>
      <c r="AC435" s="35"/>
      <c r="AD435" s="24"/>
      <c r="AE435" s="24"/>
      <c r="AF435" s="24"/>
    </row>
    <row r="436" spans="1:32" x14ac:dyDescent="0.25">
      <c r="A436" s="17"/>
      <c r="B436" s="17"/>
      <c r="C436" s="17"/>
      <c r="D436" s="17"/>
      <c r="E436" s="17"/>
      <c r="F436" s="17"/>
      <c r="G436" s="32"/>
      <c r="H436" s="32"/>
      <c r="I436" s="32"/>
      <c r="J436" s="32"/>
      <c r="K436" s="17"/>
      <c r="L436" s="17"/>
      <c r="M436" s="17"/>
      <c r="N436" s="17"/>
      <c r="O436" s="17"/>
      <c r="P436" s="17"/>
      <c r="Q436" s="17"/>
      <c r="R436" s="32"/>
      <c r="S436" s="32"/>
      <c r="T436" s="32"/>
      <c r="U436" s="32"/>
      <c r="V436" s="32"/>
      <c r="W436" s="32"/>
      <c r="X436" s="32"/>
      <c r="Y436" s="33"/>
      <c r="Z436" s="34"/>
      <c r="AA436" s="34"/>
      <c r="AB436" s="34"/>
      <c r="AC436" s="35"/>
      <c r="AD436" s="24"/>
      <c r="AE436" s="24"/>
      <c r="AF436" s="24"/>
    </row>
    <row r="437" spans="1:32" x14ac:dyDescent="0.25">
      <c r="A437" s="17"/>
      <c r="B437" s="17"/>
      <c r="C437" s="17"/>
      <c r="D437" s="17"/>
      <c r="E437" s="17"/>
      <c r="F437" s="17"/>
      <c r="G437" s="32"/>
      <c r="H437" s="32"/>
      <c r="I437" s="32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32"/>
      <c r="V437" s="32"/>
      <c r="W437" s="32"/>
      <c r="X437" s="32"/>
      <c r="Y437" s="33"/>
      <c r="Z437" s="34"/>
      <c r="AA437" s="34"/>
      <c r="AB437" s="34"/>
      <c r="AC437" s="35"/>
      <c r="AD437" s="24"/>
      <c r="AE437" s="24"/>
      <c r="AF437" s="24"/>
    </row>
    <row r="438" spans="1:32" x14ac:dyDescent="0.25">
      <c r="A438" s="17"/>
      <c r="B438" s="17"/>
      <c r="C438" s="17"/>
      <c r="D438" s="17"/>
      <c r="E438" s="17"/>
      <c r="F438" s="24"/>
      <c r="G438" s="32"/>
      <c r="H438" s="32"/>
      <c r="I438" s="32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32"/>
      <c r="V438" s="32"/>
      <c r="W438" s="32"/>
      <c r="X438" s="32"/>
      <c r="Y438" s="33"/>
      <c r="Z438" s="34"/>
      <c r="AA438" s="34"/>
      <c r="AB438" s="34"/>
      <c r="AC438" s="35"/>
      <c r="AD438" s="24"/>
      <c r="AE438" s="24"/>
      <c r="AF438" s="24"/>
    </row>
    <row r="439" spans="1:32" x14ac:dyDescent="0.25">
      <c r="A439" s="17"/>
      <c r="B439" s="17"/>
      <c r="C439" s="17"/>
      <c r="D439" s="17"/>
      <c r="E439" s="17"/>
      <c r="F439" s="17"/>
      <c r="G439" s="32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32"/>
      <c r="U439" s="32"/>
      <c r="V439" s="32"/>
      <c r="W439" s="32"/>
      <c r="X439" s="32"/>
      <c r="Y439" s="33"/>
      <c r="Z439" s="34"/>
      <c r="AA439" s="34"/>
      <c r="AB439" s="34"/>
      <c r="AC439" s="35"/>
      <c r="AD439" s="24"/>
      <c r="AE439" s="24"/>
      <c r="AF439" s="24"/>
    </row>
    <row r="440" spans="1:32" x14ac:dyDescent="0.25">
      <c r="A440" s="17"/>
      <c r="B440" s="17"/>
      <c r="C440" s="17"/>
      <c r="D440" s="17"/>
      <c r="E440" s="17"/>
      <c r="F440" s="17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3"/>
      <c r="Z440" s="34"/>
      <c r="AA440" s="34"/>
      <c r="AB440" s="34"/>
      <c r="AC440" s="35"/>
      <c r="AD440" s="24"/>
      <c r="AE440" s="24"/>
      <c r="AF440" s="24"/>
    </row>
    <row r="441" spans="1:32" x14ac:dyDescent="0.25">
      <c r="A441" s="17"/>
      <c r="B441" s="17"/>
      <c r="C441" s="17"/>
      <c r="D441" s="17"/>
      <c r="E441" s="17"/>
      <c r="F441" s="17"/>
      <c r="G441" s="32"/>
      <c r="H441" s="32"/>
      <c r="I441" s="32"/>
      <c r="J441" s="32"/>
      <c r="K441" s="32"/>
      <c r="L441" s="32"/>
      <c r="M441" s="17"/>
      <c r="N441" s="17"/>
      <c r="O441" s="17"/>
      <c r="P441" s="17"/>
      <c r="Q441" s="17"/>
      <c r="R441" s="17"/>
      <c r="S441" s="32"/>
      <c r="T441" s="32"/>
      <c r="U441" s="32"/>
      <c r="V441" s="32"/>
      <c r="W441" s="32"/>
      <c r="X441" s="32"/>
      <c r="Y441" s="33"/>
      <c r="Z441" s="34"/>
      <c r="AA441" s="34"/>
      <c r="AB441" s="34"/>
      <c r="AC441" s="35"/>
      <c r="AD441" s="24"/>
      <c r="AE441" s="24"/>
      <c r="AF441" s="24"/>
    </row>
    <row r="442" spans="1:32" x14ac:dyDescent="0.25">
      <c r="A442" s="17"/>
      <c r="B442" s="17"/>
      <c r="C442" s="37"/>
      <c r="D442" s="37"/>
      <c r="E442" s="37"/>
      <c r="F442" s="37"/>
      <c r="G442" s="32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2"/>
      <c r="Y442" s="33"/>
      <c r="Z442" s="34"/>
      <c r="AA442" s="34"/>
      <c r="AB442" s="34"/>
      <c r="AC442" s="35"/>
      <c r="AD442" s="24"/>
      <c r="AE442" s="24"/>
      <c r="AF442" s="24"/>
    </row>
    <row r="443" spans="1:32" x14ac:dyDescent="0.25">
      <c r="A443" s="17"/>
      <c r="B443" s="17"/>
      <c r="C443" s="17"/>
      <c r="D443" s="17"/>
      <c r="E443" s="17"/>
      <c r="F443" s="17"/>
      <c r="G443" s="32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32"/>
      <c r="W443" s="32"/>
      <c r="X443" s="32"/>
      <c r="Y443" s="33"/>
      <c r="Z443" s="34"/>
      <c r="AA443" s="34"/>
      <c r="AB443" s="34"/>
      <c r="AC443" s="35"/>
      <c r="AD443" s="24"/>
      <c r="AE443" s="24"/>
      <c r="AF443" s="24"/>
    </row>
    <row r="444" spans="1:32" x14ac:dyDescent="0.25">
      <c r="A444" s="17"/>
      <c r="B444" s="17"/>
      <c r="C444" s="17"/>
      <c r="D444" s="17"/>
      <c r="E444" s="17"/>
      <c r="F444" s="36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3"/>
      <c r="Z444" s="34"/>
      <c r="AA444" s="34"/>
      <c r="AB444" s="34"/>
      <c r="AC444" s="35"/>
      <c r="AD444" s="24"/>
      <c r="AE444" s="24"/>
      <c r="AF444" s="24"/>
    </row>
    <row r="445" spans="1:32" x14ac:dyDescent="0.25">
      <c r="A445" s="17"/>
      <c r="B445" s="17"/>
      <c r="C445" s="17"/>
      <c r="D445" s="17"/>
      <c r="E445" s="17"/>
      <c r="F445" s="17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3"/>
      <c r="Z445" s="34"/>
      <c r="AA445" s="34"/>
      <c r="AB445" s="34"/>
      <c r="AC445" s="35"/>
      <c r="AD445" s="24"/>
      <c r="AE445" s="24"/>
      <c r="AF445" s="24"/>
    </row>
    <row r="446" spans="1:32" x14ac:dyDescent="0.25">
      <c r="A446" s="17"/>
      <c r="B446" s="17"/>
      <c r="C446" s="17"/>
      <c r="D446" s="17"/>
      <c r="E446" s="17"/>
      <c r="F446" s="17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3"/>
      <c r="Z446" s="34"/>
      <c r="AA446" s="34"/>
      <c r="AB446" s="34"/>
      <c r="AC446" s="35"/>
      <c r="AD446" s="24"/>
      <c r="AE446" s="24"/>
      <c r="AF446" s="24"/>
    </row>
    <row r="447" spans="1:32" x14ac:dyDescent="0.25">
      <c r="A447" s="17"/>
      <c r="B447" s="17"/>
      <c r="C447" s="36"/>
      <c r="D447" s="36"/>
      <c r="E447" s="36"/>
      <c r="F447" s="36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3"/>
      <c r="Z447" s="34"/>
      <c r="AA447" s="34"/>
      <c r="AB447" s="34"/>
      <c r="AC447" s="35"/>
      <c r="AD447" s="24"/>
      <c r="AE447" s="24"/>
      <c r="AF447" s="24"/>
    </row>
    <row r="448" spans="1:32" x14ac:dyDescent="0.25">
      <c r="A448" s="17"/>
      <c r="B448" s="17"/>
      <c r="C448" s="17"/>
      <c r="D448" s="17"/>
      <c r="E448" s="17"/>
      <c r="F448" s="17"/>
      <c r="G448" s="32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32"/>
      <c r="U448" s="32"/>
      <c r="V448" s="32"/>
      <c r="W448" s="32"/>
      <c r="X448" s="32"/>
      <c r="Y448" s="33"/>
      <c r="Z448" s="34"/>
      <c r="AA448" s="34"/>
      <c r="AB448" s="34"/>
      <c r="AC448" s="35"/>
      <c r="AD448" s="24"/>
      <c r="AE448" s="24"/>
      <c r="AF448" s="24"/>
    </row>
    <row r="449" spans="1:32" x14ac:dyDescent="0.25">
      <c r="A449" s="17"/>
      <c r="B449" s="17"/>
      <c r="C449" s="17"/>
      <c r="D449" s="17"/>
      <c r="E449" s="17"/>
      <c r="F449" s="17"/>
      <c r="G449" s="32"/>
      <c r="H449" s="32"/>
      <c r="I449" s="32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32"/>
      <c r="U449" s="32"/>
      <c r="V449" s="32"/>
      <c r="W449" s="32"/>
      <c r="X449" s="32"/>
      <c r="Y449" s="33"/>
      <c r="Z449" s="34"/>
      <c r="AA449" s="34"/>
      <c r="AB449" s="34"/>
      <c r="AC449" s="35"/>
      <c r="AD449" s="24"/>
      <c r="AE449" s="24"/>
      <c r="AF449" s="24"/>
    </row>
    <row r="450" spans="1:32" x14ac:dyDescent="0.25">
      <c r="A450" s="17"/>
      <c r="B450" s="17"/>
      <c r="C450" s="17"/>
      <c r="D450" s="17"/>
      <c r="E450" s="17"/>
      <c r="F450" s="17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3"/>
      <c r="Z450" s="34"/>
      <c r="AA450" s="34"/>
      <c r="AB450" s="34"/>
      <c r="AC450" s="35"/>
      <c r="AD450" s="24"/>
      <c r="AE450" s="24"/>
      <c r="AF450" s="24"/>
    </row>
    <row r="451" spans="1:32" x14ac:dyDescent="0.25">
      <c r="A451" s="17"/>
      <c r="B451" s="17"/>
      <c r="C451" s="17"/>
      <c r="D451" s="17"/>
      <c r="E451" s="17"/>
      <c r="F451" s="17"/>
      <c r="G451" s="32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33"/>
      <c r="Z451" s="34"/>
      <c r="AA451" s="34"/>
      <c r="AB451" s="34"/>
      <c r="AC451" s="35"/>
      <c r="AD451" s="24"/>
      <c r="AE451" s="24"/>
      <c r="AF451" s="24"/>
    </row>
    <row r="452" spans="1:32" x14ac:dyDescent="0.25">
      <c r="A452" s="17"/>
      <c r="B452" s="17"/>
      <c r="C452" s="36"/>
      <c r="D452" s="17"/>
      <c r="E452" s="36"/>
      <c r="F452" s="36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3"/>
      <c r="Z452" s="34"/>
      <c r="AA452" s="34"/>
      <c r="AB452" s="34"/>
      <c r="AC452" s="35"/>
      <c r="AD452" s="24"/>
      <c r="AE452" s="24"/>
      <c r="AF452" s="24"/>
    </row>
    <row r="453" spans="1:32" x14ac:dyDescent="0.25">
      <c r="A453" s="17"/>
      <c r="B453" s="17"/>
      <c r="C453" s="17"/>
      <c r="D453" s="17"/>
      <c r="E453" s="17"/>
      <c r="F453" s="17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3"/>
      <c r="Z453" s="34"/>
      <c r="AA453" s="34"/>
      <c r="AB453" s="34"/>
      <c r="AC453" s="35"/>
      <c r="AD453" s="24"/>
      <c r="AE453" s="24"/>
      <c r="AF453" s="24"/>
    </row>
    <row r="454" spans="1:32" x14ac:dyDescent="0.25">
      <c r="A454" s="17"/>
      <c r="B454" s="17"/>
      <c r="C454" s="17"/>
      <c r="D454" s="17"/>
      <c r="E454" s="17"/>
      <c r="F454" s="17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3"/>
      <c r="Z454" s="34"/>
      <c r="AA454" s="34"/>
      <c r="AB454" s="34"/>
      <c r="AC454" s="35"/>
      <c r="AD454" s="24"/>
      <c r="AE454" s="24"/>
      <c r="AF454" s="24"/>
    </row>
    <row r="455" spans="1:32" x14ac:dyDescent="0.25">
      <c r="A455" s="17"/>
      <c r="B455" s="17"/>
      <c r="C455" s="17"/>
      <c r="D455" s="17"/>
      <c r="E455" s="17"/>
      <c r="F455" s="17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3"/>
      <c r="Z455" s="34"/>
      <c r="AA455" s="34"/>
      <c r="AB455" s="34"/>
      <c r="AC455" s="35"/>
      <c r="AD455" s="24"/>
      <c r="AE455" s="24"/>
      <c r="AF455" s="24"/>
    </row>
    <row r="456" spans="1:32" x14ac:dyDescent="0.25">
      <c r="A456" s="17"/>
      <c r="B456" s="17"/>
      <c r="C456" s="17"/>
      <c r="D456" s="17"/>
      <c r="E456" s="17"/>
      <c r="F456" s="17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3"/>
      <c r="Z456" s="34"/>
      <c r="AA456" s="34"/>
      <c r="AB456" s="34"/>
      <c r="AC456" s="35"/>
      <c r="AD456" s="24"/>
      <c r="AE456" s="24"/>
      <c r="AF456" s="24"/>
    </row>
    <row r="457" spans="1:32" x14ac:dyDescent="0.25">
      <c r="A457" s="17"/>
      <c r="B457" s="17"/>
      <c r="C457" s="17"/>
      <c r="D457" s="17"/>
      <c r="E457" s="17"/>
      <c r="F457" s="17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3"/>
      <c r="Z457" s="34"/>
      <c r="AA457" s="34"/>
      <c r="AB457" s="34"/>
      <c r="AC457" s="35"/>
      <c r="AD457" s="24"/>
      <c r="AE457" s="24"/>
      <c r="AF457" s="24"/>
    </row>
    <row r="458" spans="1:32" x14ac:dyDescent="0.25">
      <c r="A458" s="17"/>
      <c r="B458" s="17"/>
      <c r="C458" s="17"/>
      <c r="D458" s="17"/>
      <c r="E458" s="17"/>
      <c r="F458" s="24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3"/>
      <c r="Z458" s="34"/>
      <c r="AA458" s="34"/>
      <c r="AB458" s="34"/>
      <c r="AC458" s="35"/>
      <c r="AD458" s="24"/>
      <c r="AE458" s="24"/>
      <c r="AF458" s="24"/>
    </row>
    <row r="459" spans="1:32" x14ac:dyDescent="0.25">
      <c r="A459" s="17"/>
      <c r="B459" s="17"/>
      <c r="C459" s="17"/>
      <c r="D459" s="17"/>
      <c r="E459" s="17"/>
      <c r="F459" s="17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3"/>
      <c r="Z459" s="34"/>
      <c r="AA459" s="34"/>
      <c r="AB459" s="34"/>
      <c r="AC459" s="35"/>
      <c r="AD459" s="24"/>
      <c r="AE459" s="24"/>
      <c r="AF459" s="24"/>
    </row>
    <row r="460" spans="1:32" x14ac:dyDescent="0.25">
      <c r="A460" s="17"/>
      <c r="B460" s="17"/>
      <c r="C460" s="17"/>
      <c r="D460" s="17"/>
      <c r="E460" s="17"/>
      <c r="F460" s="17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3"/>
      <c r="Z460" s="34"/>
      <c r="AA460" s="34"/>
      <c r="AB460" s="34"/>
      <c r="AC460" s="35"/>
      <c r="AD460" s="24"/>
      <c r="AE460" s="24"/>
      <c r="AF460" s="24"/>
    </row>
    <row r="461" spans="1:32" x14ac:dyDescent="0.25">
      <c r="A461" s="17"/>
      <c r="B461" s="17"/>
      <c r="C461" s="17"/>
      <c r="D461" s="17"/>
      <c r="E461" s="17"/>
      <c r="F461" s="17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3"/>
      <c r="Z461" s="34"/>
      <c r="AA461" s="34"/>
      <c r="AB461" s="34"/>
      <c r="AC461" s="35"/>
      <c r="AD461" s="24"/>
      <c r="AE461" s="24"/>
      <c r="AF461" s="24"/>
    </row>
    <row r="462" spans="1:32" x14ac:dyDescent="0.25">
      <c r="A462" s="17"/>
      <c r="B462" s="17"/>
      <c r="C462" s="17"/>
      <c r="D462" s="17"/>
      <c r="E462" s="17"/>
      <c r="F462" s="17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3"/>
      <c r="Z462" s="34"/>
      <c r="AA462" s="34"/>
      <c r="AB462" s="34"/>
      <c r="AC462" s="35"/>
      <c r="AD462" s="24"/>
      <c r="AE462" s="24"/>
      <c r="AF462" s="24"/>
    </row>
    <row r="463" spans="1:32" x14ac:dyDescent="0.25">
      <c r="A463" s="17"/>
      <c r="B463" s="17"/>
      <c r="C463" s="17"/>
      <c r="D463" s="17"/>
      <c r="E463" s="24"/>
      <c r="F463" s="24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3"/>
      <c r="Z463" s="34"/>
      <c r="AA463" s="34"/>
      <c r="AB463" s="34"/>
      <c r="AC463" s="35"/>
      <c r="AD463" s="24"/>
      <c r="AE463" s="24"/>
      <c r="AF463" s="24"/>
    </row>
    <row r="464" spans="1:32" x14ac:dyDescent="0.25">
      <c r="A464" s="17"/>
      <c r="B464" s="17"/>
      <c r="C464" s="17"/>
      <c r="D464" s="17"/>
      <c r="E464" s="17"/>
      <c r="F464" s="17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3"/>
      <c r="Z464" s="34"/>
      <c r="AA464" s="34"/>
      <c r="AB464" s="34"/>
      <c r="AC464" s="35"/>
      <c r="AD464" s="24"/>
      <c r="AE464" s="24"/>
      <c r="AF464" s="24"/>
    </row>
    <row r="465" spans="1:32" x14ac:dyDescent="0.25">
      <c r="A465" s="17"/>
      <c r="B465" s="17"/>
      <c r="C465" s="36"/>
      <c r="D465" s="36"/>
      <c r="E465" s="36"/>
      <c r="F465" s="36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3"/>
      <c r="Z465" s="34"/>
      <c r="AA465" s="34"/>
      <c r="AB465" s="34"/>
      <c r="AC465" s="35"/>
      <c r="AD465" s="24"/>
      <c r="AE465" s="24"/>
      <c r="AF465" s="24"/>
    </row>
    <row r="466" spans="1:32" x14ac:dyDescent="0.25">
      <c r="A466" s="17"/>
      <c r="B466" s="17"/>
      <c r="C466" s="37"/>
      <c r="D466" s="37"/>
      <c r="E466" s="37"/>
      <c r="F466" s="37"/>
      <c r="G466" s="32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2"/>
      <c r="V466" s="32"/>
      <c r="W466" s="32"/>
      <c r="X466" s="32"/>
      <c r="Y466" s="33"/>
      <c r="Z466" s="34"/>
      <c r="AA466" s="34"/>
      <c r="AB466" s="34"/>
      <c r="AC466" s="35"/>
      <c r="AD466" s="24"/>
      <c r="AE466" s="24"/>
      <c r="AF466" s="24"/>
    </row>
    <row r="467" spans="1:32" x14ac:dyDescent="0.25">
      <c r="A467" s="24"/>
      <c r="B467" s="24"/>
      <c r="C467" s="39"/>
      <c r="D467" s="39"/>
      <c r="E467" s="39"/>
      <c r="F467" s="39"/>
      <c r="G467" s="40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3"/>
      <c r="Z467" s="41"/>
      <c r="AA467" s="41"/>
      <c r="AB467" s="41"/>
      <c r="AC467" s="35"/>
      <c r="AD467" s="24"/>
      <c r="AE467" s="24"/>
      <c r="AF467" s="24"/>
    </row>
    <row r="468" spans="1:32" x14ac:dyDescent="0.2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</row>
    <row r="469" spans="1:32" x14ac:dyDescent="0.25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</row>
    <row r="470" spans="1:32" x14ac:dyDescent="0.25">
      <c r="A470" s="24"/>
      <c r="B470" s="25"/>
      <c r="C470" s="25"/>
      <c r="D470" s="25"/>
      <c r="E470" s="25"/>
      <c r="F470" s="25"/>
      <c r="G470" s="25"/>
      <c r="H470" s="24"/>
      <c r="I470" s="26"/>
      <c r="J470" s="26"/>
      <c r="K470" s="26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</row>
    <row r="471" spans="1:32" x14ac:dyDescent="0.25">
      <c r="A471" s="27"/>
      <c r="B471" s="28"/>
      <c r="C471" s="27"/>
      <c r="D471" s="27"/>
      <c r="E471" s="51"/>
      <c r="F471" s="51"/>
      <c r="G471" s="51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9"/>
      <c r="W471" s="28"/>
      <c r="X471" s="28"/>
      <c r="Y471" s="28"/>
      <c r="Z471" s="28"/>
      <c r="AA471" s="28"/>
      <c r="AB471" s="28"/>
      <c r="AC471" s="27"/>
      <c r="AD471" s="24"/>
      <c r="AE471" s="24"/>
      <c r="AF471" s="24"/>
    </row>
    <row r="472" spans="1:32" x14ac:dyDescent="0.25">
      <c r="A472" s="27"/>
      <c r="B472" s="28"/>
      <c r="C472" s="27"/>
      <c r="D472" s="27"/>
      <c r="E472" s="30"/>
      <c r="F472" s="30"/>
      <c r="G472" s="31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9"/>
      <c r="W472" s="28"/>
      <c r="X472" s="28"/>
      <c r="Y472" s="28"/>
      <c r="Z472" s="28"/>
      <c r="AA472" s="28"/>
      <c r="AB472" s="28"/>
      <c r="AC472" s="27"/>
      <c r="AD472" s="24"/>
      <c r="AE472" s="24"/>
      <c r="AF472" s="24"/>
    </row>
    <row r="473" spans="1:32" x14ac:dyDescent="0.25">
      <c r="A473" s="17"/>
      <c r="B473" s="17"/>
      <c r="C473" s="17"/>
      <c r="D473" s="17"/>
      <c r="E473" s="17"/>
      <c r="F473" s="17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17"/>
      <c r="S473" s="17"/>
      <c r="T473" s="17"/>
      <c r="U473" s="17"/>
      <c r="V473" s="32"/>
      <c r="W473" s="32"/>
      <c r="X473" s="32"/>
      <c r="Y473" s="33"/>
      <c r="Z473" s="34"/>
      <c r="AA473" s="34"/>
      <c r="AB473" s="34"/>
      <c r="AC473" s="35"/>
      <c r="AD473" s="24"/>
      <c r="AE473" s="24"/>
      <c r="AF473" s="24"/>
    </row>
    <row r="474" spans="1:32" x14ac:dyDescent="0.25">
      <c r="A474" s="17"/>
      <c r="B474" s="17"/>
      <c r="C474" s="17"/>
      <c r="D474" s="17"/>
      <c r="E474" s="17"/>
      <c r="F474" s="24"/>
      <c r="G474" s="32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32"/>
      <c r="X474" s="32"/>
      <c r="Y474" s="33"/>
      <c r="Z474" s="34"/>
      <c r="AA474" s="34"/>
      <c r="AB474" s="34"/>
      <c r="AC474" s="35"/>
      <c r="AD474" s="24"/>
      <c r="AE474" s="24"/>
      <c r="AF474" s="24"/>
    </row>
    <row r="475" spans="1:32" x14ac:dyDescent="0.25">
      <c r="A475" s="17"/>
      <c r="B475" s="17"/>
      <c r="C475" s="17"/>
      <c r="D475" s="17"/>
      <c r="E475" s="17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3"/>
      <c r="Z475" s="34"/>
      <c r="AA475" s="34"/>
      <c r="AB475" s="34"/>
      <c r="AC475" s="35"/>
      <c r="AD475" s="24"/>
      <c r="AE475" s="24"/>
      <c r="AF475" s="24"/>
    </row>
    <row r="476" spans="1:32" x14ac:dyDescent="0.25">
      <c r="A476" s="17"/>
      <c r="B476" s="17"/>
      <c r="C476" s="17"/>
      <c r="D476" s="17"/>
      <c r="E476" s="17"/>
      <c r="F476" s="24"/>
      <c r="G476" s="32"/>
      <c r="H476" s="32"/>
      <c r="I476" s="32"/>
      <c r="J476" s="17"/>
      <c r="K476" s="17"/>
      <c r="L476" s="17"/>
      <c r="M476" s="17"/>
      <c r="N476" s="32"/>
      <c r="O476" s="17"/>
      <c r="P476" s="17"/>
      <c r="Q476" s="17"/>
      <c r="R476" s="17"/>
      <c r="S476" s="17"/>
      <c r="T476" s="17"/>
      <c r="U476" s="32"/>
      <c r="V476" s="32"/>
      <c r="W476" s="32"/>
      <c r="X476" s="32"/>
      <c r="Y476" s="33"/>
      <c r="Z476" s="34"/>
      <c r="AA476" s="34"/>
      <c r="AB476" s="34"/>
      <c r="AC476" s="35"/>
      <c r="AD476" s="24"/>
      <c r="AE476" s="24"/>
      <c r="AF476" s="24"/>
    </row>
    <row r="477" spans="1:32" x14ac:dyDescent="0.25">
      <c r="A477" s="17"/>
      <c r="B477" s="17"/>
      <c r="C477" s="17"/>
      <c r="D477" s="17"/>
      <c r="E477" s="17"/>
      <c r="F477" s="24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3"/>
      <c r="Z477" s="34"/>
      <c r="AA477" s="34"/>
      <c r="AB477" s="34"/>
      <c r="AC477" s="35"/>
      <c r="AD477" s="24"/>
      <c r="AE477" s="24"/>
      <c r="AF477" s="24"/>
    </row>
    <row r="478" spans="1:32" x14ac:dyDescent="0.25">
      <c r="A478" s="17"/>
      <c r="B478" s="17"/>
      <c r="C478" s="17"/>
      <c r="D478" s="17"/>
      <c r="E478" s="17"/>
      <c r="F478" s="17"/>
      <c r="G478" s="32"/>
      <c r="H478" s="32"/>
      <c r="I478" s="32"/>
      <c r="J478" s="32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32"/>
      <c r="W478" s="32"/>
      <c r="X478" s="32"/>
      <c r="Y478" s="33"/>
      <c r="Z478" s="34"/>
      <c r="AA478" s="34"/>
      <c r="AB478" s="34"/>
      <c r="AC478" s="35"/>
      <c r="AD478" s="24"/>
      <c r="AE478" s="24"/>
      <c r="AF478" s="24"/>
    </row>
    <row r="479" spans="1:32" x14ac:dyDescent="0.25">
      <c r="A479" s="17"/>
      <c r="B479" s="17"/>
      <c r="C479" s="17"/>
      <c r="D479" s="17"/>
      <c r="E479" s="17"/>
      <c r="F479" s="17"/>
      <c r="G479" s="32"/>
      <c r="H479" s="32"/>
      <c r="I479" s="17"/>
      <c r="J479" s="17"/>
      <c r="K479" s="17"/>
      <c r="L479" s="17"/>
      <c r="M479" s="17"/>
      <c r="N479" s="17"/>
      <c r="O479" s="17"/>
      <c r="P479" s="32"/>
      <c r="Q479" s="32"/>
      <c r="R479" s="32"/>
      <c r="S479" s="32"/>
      <c r="T479" s="32"/>
      <c r="U479" s="32"/>
      <c r="V479" s="32"/>
      <c r="W479" s="32"/>
      <c r="X479" s="32"/>
      <c r="Y479" s="33"/>
      <c r="Z479" s="34"/>
      <c r="AA479" s="34"/>
      <c r="AB479" s="34"/>
      <c r="AC479" s="35"/>
      <c r="AD479" s="24"/>
      <c r="AE479" s="24"/>
      <c r="AF479" s="24"/>
    </row>
    <row r="480" spans="1:32" x14ac:dyDescent="0.25">
      <c r="A480" s="17"/>
      <c r="B480" s="17"/>
      <c r="C480" s="17"/>
      <c r="D480" s="17"/>
      <c r="E480" s="17"/>
      <c r="F480" s="17"/>
      <c r="G480" s="32"/>
      <c r="H480" s="32"/>
      <c r="I480" s="32"/>
      <c r="J480" s="17"/>
      <c r="K480" s="17"/>
      <c r="L480" s="17"/>
      <c r="M480" s="17"/>
      <c r="N480" s="17"/>
      <c r="O480" s="17"/>
      <c r="P480" s="17"/>
      <c r="Q480" s="17"/>
      <c r="R480" s="17"/>
      <c r="S480" s="32"/>
      <c r="T480" s="32"/>
      <c r="U480" s="32"/>
      <c r="V480" s="32"/>
      <c r="W480" s="32"/>
      <c r="X480" s="32"/>
      <c r="Y480" s="33"/>
      <c r="Z480" s="34"/>
      <c r="AA480" s="34"/>
      <c r="AB480" s="34"/>
      <c r="AC480" s="35"/>
      <c r="AD480" s="24"/>
      <c r="AE480" s="24"/>
      <c r="AF480" s="24"/>
    </row>
    <row r="481" spans="1:32" x14ac:dyDescent="0.25">
      <c r="A481" s="17"/>
      <c r="B481" s="17"/>
      <c r="C481" s="17"/>
      <c r="D481" s="17"/>
      <c r="E481" s="17"/>
      <c r="F481" s="17"/>
      <c r="G481" s="32"/>
      <c r="H481" s="32"/>
      <c r="I481" s="32"/>
      <c r="J481" s="32"/>
      <c r="K481" s="17"/>
      <c r="L481" s="17"/>
      <c r="M481" s="17"/>
      <c r="N481" s="17"/>
      <c r="O481" s="17"/>
      <c r="P481" s="17"/>
      <c r="Q481" s="17"/>
      <c r="R481" s="32"/>
      <c r="S481" s="32"/>
      <c r="T481" s="32"/>
      <c r="U481" s="32"/>
      <c r="V481" s="32"/>
      <c r="W481" s="32"/>
      <c r="X481" s="32"/>
      <c r="Y481" s="33"/>
      <c r="Z481" s="34"/>
      <c r="AA481" s="34"/>
      <c r="AB481" s="34"/>
      <c r="AC481" s="35"/>
      <c r="AD481" s="24"/>
      <c r="AE481" s="24"/>
      <c r="AF481" s="24"/>
    </row>
    <row r="482" spans="1:32" x14ac:dyDescent="0.25">
      <c r="A482" s="17"/>
      <c r="B482" s="17"/>
      <c r="C482" s="17"/>
      <c r="D482" s="17"/>
      <c r="E482" s="17"/>
      <c r="F482" s="17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3"/>
      <c r="Z482" s="34"/>
      <c r="AA482" s="34"/>
      <c r="AB482" s="34"/>
      <c r="AC482" s="35"/>
      <c r="AD482" s="24"/>
      <c r="AE482" s="24"/>
      <c r="AF482" s="24"/>
    </row>
    <row r="483" spans="1:32" x14ac:dyDescent="0.25">
      <c r="A483" s="17"/>
      <c r="B483" s="17"/>
      <c r="C483" s="17"/>
      <c r="D483" s="17"/>
      <c r="E483" s="17"/>
      <c r="F483" s="17"/>
      <c r="G483" s="32"/>
      <c r="H483" s="32"/>
      <c r="I483" s="32"/>
      <c r="J483" s="32"/>
      <c r="K483" s="32"/>
      <c r="L483" s="32"/>
      <c r="M483" s="17"/>
      <c r="N483" s="17"/>
      <c r="O483" s="17"/>
      <c r="P483" s="17"/>
      <c r="Q483" s="17"/>
      <c r="R483" s="17"/>
      <c r="S483" s="32"/>
      <c r="T483" s="32"/>
      <c r="U483" s="32"/>
      <c r="V483" s="32"/>
      <c r="W483" s="32"/>
      <c r="X483" s="32"/>
      <c r="Y483" s="33"/>
      <c r="Z483" s="34"/>
      <c r="AA483" s="34"/>
      <c r="AB483" s="34"/>
      <c r="AC483" s="35"/>
      <c r="AD483" s="24"/>
      <c r="AE483" s="24"/>
      <c r="AF483" s="24"/>
    </row>
    <row r="484" spans="1:32" x14ac:dyDescent="0.25">
      <c r="A484" s="17"/>
      <c r="B484" s="17"/>
      <c r="C484" s="17"/>
      <c r="D484" s="17"/>
      <c r="E484" s="17"/>
      <c r="F484" s="17"/>
      <c r="G484" s="32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32"/>
      <c r="U484" s="32"/>
      <c r="V484" s="32"/>
      <c r="W484" s="32"/>
      <c r="X484" s="32"/>
      <c r="Y484" s="33"/>
      <c r="Z484" s="34"/>
      <c r="AA484" s="34"/>
      <c r="AB484" s="34"/>
      <c r="AC484" s="35"/>
      <c r="AD484" s="24"/>
      <c r="AE484" s="24"/>
      <c r="AF484" s="24"/>
    </row>
    <row r="485" spans="1:32" x14ac:dyDescent="0.25">
      <c r="A485" s="17"/>
      <c r="B485" s="17"/>
      <c r="C485" s="17"/>
      <c r="D485" s="17"/>
      <c r="E485" s="17"/>
      <c r="F485" s="17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3"/>
      <c r="Z485" s="34"/>
      <c r="AA485" s="34"/>
      <c r="AB485" s="34"/>
      <c r="AC485" s="35"/>
      <c r="AD485" s="24"/>
      <c r="AE485" s="24"/>
      <c r="AF485" s="24"/>
    </row>
    <row r="486" spans="1:32" x14ac:dyDescent="0.25">
      <c r="A486" s="24"/>
      <c r="B486" s="24"/>
      <c r="C486" s="39"/>
      <c r="D486" s="39"/>
      <c r="E486" s="39"/>
      <c r="F486" s="39"/>
      <c r="G486" s="40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3"/>
      <c r="Z486" s="41"/>
      <c r="AA486" s="41"/>
      <c r="AB486" s="41"/>
      <c r="AC486" s="35"/>
      <c r="AD486" s="24"/>
      <c r="AE486" s="24"/>
      <c r="AF486" s="24"/>
    </row>
    <row r="487" spans="1:32" x14ac:dyDescent="0.25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</row>
    <row r="488" spans="1:32" x14ac:dyDescent="0.25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</row>
    <row r="489" spans="1:32" x14ac:dyDescent="0.25">
      <c r="A489" s="24"/>
      <c r="B489" s="25"/>
      <c r="C489" s="25"/>
      <c r="D489" s="25"/>
      <c r="E489" s="25"/>
      <c r="F489" s="25"/>
      <c r="G489" s="25"/>
      <c r="H489" s="24"/>
      <c r="I489" s="26"/>
      <c r="J489" s="26"/>
      <c r="K489" s="26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</row>
    <row r="490" spans="1:32" x14ac:dyDescent="0.25">
      <c r="A490" s="27"/>
      <c r="B490" s="28"/>
      <c r="C490" s="27"/>
      <c r="D490" s="27"/>
      <c r="E490" s="51"/>
      <c r="F490" s="51"/>
      <c r="G490" s="51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9"/>
      <c r="W490" s="28"/>
      <c r="X490" s="28"/>
      <c r="Y490" s="28"/>
      <c r="Z490" s="28"/>
      <c r="AA490" s="28"/>
      <c r="AB490" s="28"/>
      <c r="AC490" s="27"/>
      <c r="AD490" s="24"/>
      <c r="AE490" s="24"/>
      <c r="AF490" s="24"/>
    </row>
    <row r="491" spans="1:32" x14ac:dyDescent="0.25">
      <c r="A491" s="27"/>
      <c r="B491" s="28"/>
      <c r="C491" s="27"/>
      <c r="D491" s="27"/>
      <c r="E491" s="30"/>
      <c r="F491" s="30"/>
      <c r="G491" s="31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9"/>
      <c r="W491" s="28"/>
      <c r="X491" s="28"/>
      <c r="Y491" s="28"/>
      <c r="Z491" s="28"/>
      <c r="AA491" s="28"/>
      <c r="AB491" s="28"/>
      <c r="AC491" s="27"/>
      <c r="AD491" s="24"/>
      <c r="AE491" s="24"/>
      <c r="AF491" s="24"/>
    </row>
    <row r="492" spans="1:32" x14ac:dyDescent="0.25">
      <c r="A492" s="17"/>
      <c r="B492" s="17"/>
      <c r="C492" s="17"/>
      <c r="D492" s="17"/>
      <c r="E492" s="17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3"/>
      <c r="Z492" s="34"/>
      <c r="AA492" s="34"/>
      <c r="AB492" s="34"/>
      <c r="AC492" s="35"/>
      <c r="AD492" s="24"/>
      <c r="AE492" s="24"/>
      <c r="AF492" s="24"/>
    </row>
    <row r="493" spans="1:32" x14ac:dyDescent="0.25">
      <c r="A493" s="17"/>
      <c r="B493" s="17"/>
      <c r="C493" s="17"/>
      <c r="D493" s="17"/>
      <c r="E493" s="17"/>
      <c r="F493" s="24"/>
      <c r="G493" s="32"/>
      <c r="H493" s="17"/>
      <c r="I493" s="17"/>
      <c r="J493" s="17"/>
      <c r="K493" s="17"/>
      <c r="L493" s="17"/>
      <c r="M493" s="17"/>
      <c r="N493" s="17"/>
      <c r="O493" s="17"/>
      <c r="P493" s="32"/>
      <c r="Q493" s="32"/>
      <c r="R493" s="32"/>
      <c r="S493" s="32"/>
      <c r="T493" s="32"/>
      <c r="U493" s="32"/>
      <c r="V493" s="32"/>
      <c r="W493" s="32"/>
      <c r="X493" s="32"/>
      <c r="Y493" s="33"/>
      <c r="Z493" s="34"/>
      <c r="AA493" s="34"/>
      <c r="AB493" s="34"/>
      <c r="AC493" s="35"/>
      <c r="AD493" s="24"/>
      <c r="AE493" s="24"/>
      <c r="AF493" s="24"/>
    </row>
    <row r="494" spans="1:32" x14ac:dyDescent="0.25">
      <c r="A494" s="17"/>
      <c r="B494" s="17"/>
      <c r="C494" s="17"/>
      <c r="D494" s="17"/>
      <c r="E494" s="17"/>
      <c r="F494" s="17"/>
      <c r="G494" s="32"/>
      <c r="H494" s="32"/>
      <c r="I494" s="32"/>
      <c r="J494" s="32"/>
      <c r="K494" s="32"/>
      <c r="L494" s="32"/>
      <c r="M494" s="32"/>
      <c r="N494" s="32"/>
      <c r="O494" s="32"/>
      <c r="P494" s="17"/>
      <c r="Q494" s="17"/>
      <c r="R494" s="17"/>
      <c r="S494" s="17"/>
      <c r="T494" s="32"/>
      <c r="U494" s="32"/>
      <c r="V494" s="32"/>
      <c r="W494" s="32"/>
      <c r="X494" s="32"/>
      <c r="Y494" s="33"/>
      <c r="Z494" s="34"/>
      <c r="AA494" s="34"/>
      <c r="AB494" s="34"/>
      <c r="AC494" s="35"/>
      <c r="AD494" s="24"/>
      <c r="AE494" s="24"/>
      <c r="AF494" s="24"/>
    </row>
    <row r="495" spans="1:32" x14ac:dyDescent="0.25">
      <c r="A495" s="17"/>
      <c r="B495" s="17"/>
      <c r="C495" s="17"/>
      <c r="D495" s="17"/>
      <c r="E495" s="17"/>
      <c r="F495" s="17"/>
      <c r="G495" s="32"/>
      <c r="H495" s="32"/>
      <c r="I495" s="32"/>
      <c r="J495" s="32"/>
      <c r="K495" s="17"/>
      <c r="L495" s="17"/>
      <c r="M495" s="17"/>
      <c r="N495" s="17"/>
      <c r="O495" s="17"/>
      <c r="P495" s="17"/>
      <c r="Q495" s="17"/>
      <c r="R495" s="32"/>
      <c r="S495" s="32"/>
      <c r="T495" s="32"/>
      <c r="U495" s="32"/>
      <c r="V495" s="32"/>
      <c r="W495" s="32"/>
      <c r="X495" s="32"/>
      <c r="Y495" s="33"/>
      <c r="Z495" s="34"/>
      <c r="AA495" s="34"/>
      <c r="AB495" s="34"/>
      <c r="AC495" s="35"/>
      <c r="AD495" s="24"/>
      <c r="AE495" s="24"/>
      <c r="AF495" s="24"/>
    </row>
    <row r="496" spans="1:32" x14ac:dyDescent="0.25">
      <c r="A496" s="17"/>
      <c r="B496" s="17"/>
      <c r="C496" s="17"/>
      <c r="D496" s="17"/>
      <c r="E496" s="17"/>
      <c r="F496" s="17"/>
      <c r="G496" s="32"/>
      <c r="H496" s="32"/>
      <c r="I496" s="32"/>
      <c r="J496" s="32"/>
      <c r="K496" s="17"/>
      <c r="L496" s="17"/>
      <c r="M496" s="17"/>
      <c r="N496" s="17"/>
      <c r="O496" s="17"/>
      <c r="P496" s="17"/>
      <c r="Q496" s="17"/>
      <c r="R496" s="32"/>
      <c r="S496" s="32"/>
      <c r="T496" s="32"/>
      <c r="U496" s="32"/>
      <c r="V496" s="32"/>
      <c r="W496" s="32"/>
      <c r="X496" s="32"/>
      <c r="Y496" s="33"/>
      <c r="Z496" s="34"/>
      <c r="AA496" s="34"/>
      <c r="AB496" s="34"/>
      <c r="AC496" s="35"/>
      <c r="AD496" s="24"/>
      <c r="AE496" s="24"/>
      <c r="AF496" s="24"/>
    </row>
    <row r="497" spans="1:32" x14ac:dyDescent="0.25">
      <c r="A497" s="17"/>
      <c r="B497" s="17"/>
      <c r="C497" s="17"/>
      <c r="D497" s="17"/>
      <c r="E497" s="17"/>
      <c r="F497" s="17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3"/>
      <c r="Z497" s="34"/>
      <c r="AA497" s="34"/>
      <c r="AB497" s="34"/>
      <c r="AC497" s="35"/>
      <c r="AD497" s="24"/>
      <c r="AE497" s="24"/>
      <c r="AF497" s="24"/>
    </row>
    <row r="498" spans="1:32" x14ac:dyDescent="0.25">
      <c r="A498" s="17"/>
      <c r="B498" s="17"/>
      <c r="C498" s="17"/>
      <c r="D498" s="17"/>
      <c r="E498" s="17"/>
      <c r="F498" s="17"/>
      <c r="G498" s="32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32"/>
      <c r="U498" s="32"/>
      <c r="V498" s="32"/>
      <c r="W498" s="32"/>
      <c r="X498" s="32"/>
      <c r="Y498" s="33"/>
      <c r="Z498" s="34"/>
      <c r="AA498" s="34"/>
      <c r="AB498" s="34"/>
      <c r="AC498" s="35"/>
      <c r="AD498" s="24"/>
      <c r="AE498" s="24"/>
      <c r="AF498" s="24"/>
    </row>
    <row r="499" spans="1:32" x14ac:dyDescent="0.25">
      <c r="A499" s="17"/>
      <c r="B499" s="17"/>
      <c r="C499" s="17"/>
      <c r="D499" s="17"/>
      <c r="E499" s="17"/>
      <c r="F499" s="17"/>
      <c r="G499" s="32"/>
      <c r="H499" s="32"/>
      <c r="I499" s="17"/>
      <c r="J499" s="17"/>
      <c r="K499" s="17"/>
      <c r="L499" s="17"/>
      <c r="M499" s="17"/>
      <c r="N499" s="17"/>
      <c r="O499" s="17"/>
      <c r="P499" s="32"/>
      <c r="Q499" s="32"/>
      <c r="R499" s="32"/>
      <c r="S499" s="32"/>
      <c r="T499" s="32"/>
      <c r="U499" s="32"/>
      <c r="V499" s="32"/>
      <c r="W499" s="32"/>
      <c r="X499" s="32"/>
      <c r="Y499" s="33"/>
      <c r="Z499" s="34"/>
      <c r="AA499" s="34"/>
      <c r="AB499" s="34"/>
      <c r="AC499" s="35"/>
      <c r="AD499" s="24"/>
      <c r="AE499" s="24"/>
      <c r="AF499" s="24"/>
    </row>
    <row r="500" spans="1:32" x14ac:dyDescent="0.25">
      <c r="A500" s="17"/>
      <c r="B500" s="17"/>
      <c r="C500" s="17"/>
      <c r="D500" s="17"/>
      <c r="E500" s="17"/>
      <c r="F500" s="17"/>
      <c r="G500" s="32"/>
      <c r="H500" s="32"/>
      <c r="I500" s="32"/>
      <c r="J500" s="32"/>
      <c r="K500" s="32"/>
      <c r="L500" s="32"/>
      <c r="M500" s="17"/>
      <c r="N500" s="17"/>
      <c r="O500" s="17"/>
      <c r="P500" s="17"/>
      <c r="Q500" s="17"/>
      <c r="R500" s="17"/>
      <c r="S500" s="32"/>
      <c r="T500" s="32"/>
      <c r="U500" s="32"/>
      <c r="V500" s="32"/>
      <c r="W500" s="32"/>
      <c r="X500" s="32"/>
      <c r="Y500" s="33"/>
      <c r="Z500" s="34"/>
      <c r="AA500" s="34"/>
      <c r="AB500" s="34"/>
      <c r="AC500" s="35"/>
      <c r="AD500" s="24"/>
      <c r="AE500" s="24"/>
      <c r="AF500" s="24"/>
    </row>
    <row r="501" spans="1:32" x14ac:dyDescent="0.25">
      <c r="A501" s="17"/>
      <c r="B501" s="17"/>
      <c r="C501" s="17"/>
      <c r="D501" s="17"/>
      <c r="E501" s="17"/>
      <c r="F501" s="17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3"/>
      <c r="Z501" s="34"/>
      <c r="AA501" s="34"/>
      <c r="AB501" s="34"/>
      <c r="AC501" s="35"/>
      <c r="AD501" s="24"/>
      <c r="AE501" s="24"/>
      <c r="AF501" s="24"/>
    </row>
    <row r="502" spans="1:32" x14ac:dyDescent="0.25">
      <c r="A502" s="17"/>
      <c r="B502" s="17"/>
      <c r="C502" s="17"/>
      <c r="D502" s="17"/>
      <c r="E502" s="17"/>
      <c r="F502" s="17"/>
      <c r="G502" s="32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32"/>
      <c r="U502" s="32"/>
      <c r="V502" s="32"/>
      <c r="W502" s="32"/>
      <c r="X502" s="32"/>
      <c r="Y502" s="33"/>
      <c r="Z502" s="34"/>
      <c r="AA502" s="34"/>
      <c r="AB502" s="34"/>
      <c r="AC502" s="35"/>
      <c r="AD502" s="24"/>
      <c r="AE502" s="24"/>
      <c r="AF502" s="24"/>
    </row>
    <row r="503" spans="1:32" x14ac:dyDescent="0.25">
      <c r="A503" s="17"/>
      <c r="B503" s="17"/>
      <c r="C503" s="17"/>
      <c r="D503" s="17"/>
      <c r="E503" s="17"/>
      <c r="F503" s="24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3"/>
      <c r="Z503" s="34"/>
      <c r="AA503" s="34"/>
      <c r="AB503" s="34"/>
      <c r="AC503" s="35"/>
      <c r="AD503" s="24"/>
      <c r="AE503" s="24"/>
      <c r="AF503" s="24"/>
    </row>
    <row r="504" spans="1:32" x14ac:dyDescent="0.25">
      <c r="A504" s="17"/>
      <c r="B504" s="17"/>
      <c r="C504" s="17"/>
      <c r="D504" s="17"/>
      <c r="E504" s="17"/>
      <c r="F504" s="17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3"/>
      <c r="Z504" s="34"/>
      <c r="AA504" s="34"/>
      <c r="AB504" s="34"/>
      <c r="AC504" s="35"/>
      <c r="AD504" s="24"/>
      <c r="AE504" s="24"/>
      <c r="AF504" s="24"/>
    </row>
    <row r="505" spans="1:32" x14ac:dyDescent="0.25">
      <c r="A505" s="17"/>
      <c r="B505" s="17"/>
      <c r="C505" s="17"/>
      <c r="D505" s="17"/>
      <c r="E505" s="17"/>
      <c r="F505" s="24"/>
      <c r="G505" s="32"/>
      <c r="H505" s="32"/>
      <c r="I505" s="32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32"/>
      <c r="X505" s="32"/>
      <c r="Y505" s="33"/>
      <c r="Z505" s="34"/>
      <c r="AA505" s="34"/>
      <c r="AB505" s="34"/>
      <c r="AC505" s="35"/>
      <c r="AD505" s="24"/>
      <c r="AE505" s="24"/>
      <c r="AF505" s="24"/>
    </row>
    <row r="506" spans="1:32" x14ac:dyDescent="0.25">
      <c r="A506" s="17"/>
      <c r="B506" s="17"/>
      <c r="C506" s="17"/>
      <c r="D506" s="17"/>
      <c r="E506" s="17"/>
      <c r="F506" s="17"/>
      <c r="G506" s="32"/>
      <c r="H506" s="32"/>
      <c r="I506" s="32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32"/>
      <c r="V506" s="32"/>
      <c r="W506" s="32"/>
      <c r="X506" s="32"/>
      <c r="Y506" s="33"/>
      <c r="Z506" s="34"/>
      <c r="AA506" s="34"/>
      <c r="AB506" s="34"/>
      <c r="AC506" s="35"/>
      <c r="AD506" s="24"/>
      <c r="AE506" s="24"/>
      <c r="AF506" s="24"/>
    </row>
    <row r="507" spans="1:32" x14ac:dyDescent="0.25">
      <c r="A507" s="17"/>
      <c r="B507" s="17"/>
      <c r="C507" s="17"/>
      <c r="D507" s="17"/>
      <c r="E507" s="17"/>
      <c r="F507" s="17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3"/>
      <c r="Z507" s="34"/>
      <c r="AA507" s="34"/>
      <c r="AB507" s="34"/>
      <c r="AC507" s="35"/>
      <c r="AD507" s="24"/>
      <c r="AE507" s="24"/>
      <c r="AF507" s="24"/>
    </row>
    <row r="508" spans="1:32" x14ac:dyDescent="0.25">
      <c r="A508" s="17"/>
      <c r="B508" s="17"/>
      <c r="C508" s="36"/>
      <c r="D508" s="36"/>
      <c r="E508" s="36"/>
      <c r="F508" s="36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3"/>
      <c r="Z508" s="34"/>
      <c r="AA508" s="34"/>
      <c r="AB508" s="34"/>
      <c r="AC508" s="35"/>
      <c r="AD508" s="24"/>
      <c r="AE508" s="24"/>
      <c r="AF508" s="24"/>
    </row>
    <row r="509" spans="1:32" x14ac:dyDescent="0.25">
      <c r="A509" s="17"/>
      <c r="B509" s="17"/>
      <c r="C509" s="17"/>
      <c r="D509" s="17"/>
      <c r="E509" s="17"/>
      <c r="F509" s="17"/>
      <c r="G509" s="32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32"/>
      <c r="W509" s="32"/>
      <c r="X509" s="32"/>
      <c r="Y509" s="33"/>
      <c r="Z509" s="34"/>
      <c r="AA509" s="34"/>
      <c r="AB509" s="34"/>
      <c r="AC509" s="35"/>
      <c r="AD509" s="24"/>
      <c r="AE509" s="24"/>
      <c r="AF509" s="24"/>
    </row>
    <row r="510" spans="1:32" x14ac:dyDescent="0.25">
      <c r="A510" s="17"/>
      <c r="B510" s="17"/>
      <c r="C510" s="17"/>
      <c r="D510" s="17"/>
      <c r="E510" s="17"/>
      <c r="F510" s="17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3"/>
      <c r="Z510" s="34"/>
      <c r="AA510" s="34"/>
      <c r="AB510" s="34"/>
      <c r="AC510" s="35"/>
      <c r="AD510" s="24"/>
      <c r="AE510" s="24"/>
      <c r="AF510" s="24"/>
    </row>
    <row r="511" spans="1:32" x14ac:dyDescent="0.25">
      <c r="A511" s="17"/>
      <c r="B511" s="17"/>
      <c r="C511" s="17"/>
      <c r="D511" s="17"/>
      <c r="E511" s="17"/>
      <c r="F511" s="17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3"/>
      <c r="Z511" s="34"/>
      <c r="AA511" s="34"/>
      <c r="AB511" s="34"/>
      <c r="AC511" s="35"/>
      <c r="AD511" s="24"/>
      <c r="AE511" s="24"/>
      <c r="AF511" s="24"/>
    </row>
    <row r="512" spans="1:32" x14ac:dyDescent="0.25">
      <c r="A512" s="17"/>
      <c r="B512" s="17"/>
      <c r="C512" s="17"/>
      <c r="D512" s="17"/>
      <c r="E512" s="17"/>
      <c r="F512" s="17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3"/>
      <c r="Z512" s="34"/>
      <c r="AA512" s="34"/>
      <c r="AB512" s="34"/>
      <c r="AC512" s="35"/>
      <c r="AD512" s="24"/>
      <c r="AE512" s="24"/>
      <c r="AF512" s="24"/>
    </row>
    <row r="513" spans="1:32" x14ac:dyDescent="0.25">
      <c r="A513" s="17"/>
      <c r="B513" s="17"/>
      <c r="C513" s="17"/>
      <c r="D513" s="17"/>
      <c r="E513" s="17"/>
      <c r="F513" s="17"/>
      <c r="G513" s="32"/>
      <c r="H513" s="32"/>
      <c r="I513" s="32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32"/>
      <c r="U513" s="32"/>
      <c r="V513" s="32"/>
      <c r="W513" s="32"/>
      <c r="X513" s="32"/>
      <c r="Y513" s="33"/>
      <c r="Z513" s="34"/>
      <c r="AA513" s="34"/>
      <c r="AB513" s="34"/>
      <c r="AC513" s="35"/>
      <c r="AD513" s="24"/>
      <c r="AE513" s="24"/>
      <c r="AF513" s="24"/>
    </row>
    <row r="514" spans="1:32" x14ac:dyDescent="0.25">
      <c r="A514" s="17"/>
      <c r="B514" s="17"/>
      <c r="C514" s="17"/>
      <c r="D514" s="17"/>
      <c r="E514" s="17"/>
      <c r="F514" s="17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3"/>
      <c r="Z514" s="34"/>
      <c r="AA514" s="34"/>
      <c r="AB514" s="34"/>
      <c r="AC514" s="35"/>
      <c r="AD514" s="24"/>
      <c r="AE514" s="24"/>
      <c r="AF514" s="24"/>
    </row>
    <row r="515" spans="1:32" x14ac:dyDescent="0.25">
      <c r="A515" s="17"/>
      <c r="B515" s="17"/>
      <c r="C515" s="17"/>
      <c r="D515" s="17"/>
      <c r="E515" s="17"/>
      <c r="F515" s="17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3"/>
      <c r="Z515" s="34"/>
      <c r="AA515" s="34"/>
      <c r="AB515" s="34"/>
      <c r="AC515" s="35"/>
      <c r="AD515" s="24"/>
      <c r="AE515" s="24"/>
      <c r="AF515" s="24"/>
    </row>
    <row r="516" spans="1:32" x14ac:dyDescent="0.25">
      <c r="A516" s="17"/>
      <c r="B516" s="17"/>
      <c r="C516" s="17"/>
      <c r="D516" s="17"/>
      <c r="E516" s="17"/>
      <c r="F516" s="17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3"/>
      <c r="Z516" s="34"/>
      <c r="AA516" s="34"/>
      <c r="AB516" s="34"/>
      <c r="AC516" s="35"/>
      <c r="AD516" s="24"/>
      <c r="AE516" s="24"/>
      <c r="AF516" s="24"/>
    </row>
    <row r="517" spans="1:32" x14ac:dyDescent="0.25">
      <c r="A517" s="17"/>
      <c r="B517" s="17"/>
      <c r="C517" s="17"/>
      <c r="D517" s="17"/>
      <c r="E517" s="17"/>
      <c r="F517" s="24"/>
      <c r="G517" s="32"/>
      <c r="H517" s="32"/>
      <c r="I517" s="32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32"/>
      <c r="V517" s="32"/>
      <c r="W517" s="32"/>
      <c r="X517" s="32"/>
      <c r="Y517" s="33"/>
      <c r="Z517" s="34"/>
      <c r="AA517" s="34"/>
      <c r="AB517" s="34"/>
      <c r="AC517" s="35"/>
      <c r="AD517" s="24"/>
      <c r="AE517" s="24"/>
      <c r="AF517" s="24"/>
    </row>
    <row r="518" spans="1:32" x14ac:dyDescent="0.25">
      <c r="A518" s="17"/>
      <c r="B518" s="17"/>
      <c r="C518" s="17"/>
      <c r="D518" s="17"/>
      <c r="E518" s="17"/>
      <c r="F518" s="36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3"/>
      <c r="Z518" s="34"/>
      <c r="AA518" s="34"/>
      <c r="AB518" s="34"/>
      <c r="AC518" s="35"/>
      <c r="AD518" s="24"/>
      <c r="AE518" s="24"/>
      <c r="AF518" s="24"/>
    </row>
    <row r="519" spans="1:32" x14ac:dyDescent="0.25">
      <c r="A519" s="17"/>
      <c r="B519" s="17"/>
      <c r="C519" s="17"/>
      <c r="D519" s="17"/>
      <c r="E519" s="17"/>
      <c r="F519" s="17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3"/>
      <c r="Z519" s="34"/>
      <c r="AA519" s="34"/>
      <c r="AB519" s="34"/>
      <c r="AC519" s="35"/>
      <c r="AD519" s="24"/>
      <c r="AE519" s="24"/>
      <c r="AF519" s="24"/>
    </row>
    <row r="520" spans="1:32" x14ac:dyDescent="0.25">
      <c r="A520" s="17"/>
      <c r="B520" s="17"/>
      <c r="C520" s="17"/>
      <c r="D520" s="17"/>
      <c r="E520" s="17"/>
      <c r="F520" s="24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3"/>
      <c r="Z520" s="34"/>
      <c r="AA520" s="34"/>
      <c r="AB520" s="34"/>
      <c r="AC520" s="35"/>
      <c r="AD520" s="24"/>
      <c r="AE520" s="24"/>
      <c r="AF520" s="24"/>
    </row>
    <row r="521" spans="1:32" x14ac:dyDescent="0.25">
      <c r="A521" s="17"/>
      <c r="B521" s="17"/>
      <c r="C521" s="17"/>
      <c r="D521" s="17"/>
      <c r="E521" s="17"/>
      <c r="F521" s="17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3"/>
      <c r="Z521" s="34"/>
      <c r="AA521" s="34"/>
      <c r="AB521" s="34"/>
      <c r="AC521" s="35"/>
      <c r="AD521" s="24"/>
      <c r="AE521" s="24"/>
      <c r="AF521" s="24"/>
    </row>
    <row r="522" spans="1:32" x14ac:dyDescent="0.25">
      <c r="A522" s="17"/>
      <c r="B522" s="17"/>
      <c r="C522" s="17"/>
      <c r="D522" s="17"/>
      <c r="E522" s="17"/>
      <c r="F522" s="17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3"/>
      <c r="Z522" s="34"/>
      <c r="AA522" s="34"/>
      <c r="AB522" s="34"/>
      <c r="AC522" s="35"/>
      <c r="AD522" s="24"/>
      <c r="AE522" s="24"/>
      <c r="AF522" s="24"/>
    </row>
    <row r="523" spans="1:32" x14ac:dyDescent="0.25">
      <c r="A523" s="17"/>
      <c r="B523" s="17"/>
      <c r="C523" s="36"/>
      <c r="D523" s="17"/>
      <c r="E523" s="36"/>
      <c r="F523" s="36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3"/>
      <c r="Z523" s="34"/>
      <c r="AA523" s="34"/>
      <c r="AB523" s="34"/>
      <c r="AC523" s="35"/>
      <c r="AD523" s="24"/>
      <c r="AE523" s="24"/>
      <c r="AF523" s="24"/>
    </row>
    <row r="524" spans="1:32" x14ac:dyDescent="0.25">
      <c r="A524" s="17"/>
      <c r="B524" s="17"/>
      <c r="C524" s="17"/>
      <c r="D524" s="17"/>
      <c r="E524" s="17"/>
      <c r="F524" s="17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3"/>
      <c r="Z524" s="34"/>
      <c r="AA524" s="34"/>
      <c r="AB524" s="34"/>
      <c r="AC524" s="35"/>
      <c r="AD524" s="24"/>
      <c r="AE524" s="24"/>
      <c r="AF524" s="24"/>
    </row>
    <row r="525" spans="1:32" x14ac:dyDescent="0.25">
      <c r="A525" s="17"/>
      <c r="B525" s="17"/>
      <c r="C525" s="17"/>
      <c r="D525" s="17"/>
      <c r="E525" s="17"/>
      <c r="F525" s="17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3"/>
      <c r="Z525" s="34"/>
      <c r="AA525" s="34"/>
      <c r="AB525" s="34"/>
      <c r="AC525" s="35"/>
      <c r="AD525" s="24"/>
      <c r="AE525" s="24"/>
      <c r="AF525" s="24"/>
    </row>
    <row r="526" spans="1:32" x14ac:dyDescent="0.25">
      <c r="A526" s="17"/>
      <c r="B526" s="17"/>
      <c r="C526" s="37"/>
      <c r="D526" s="37"/>
      <c r="E526" s="37"/>
      <c r="F526" s="37"/>
      <c r="G526" s="32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2"/>
      <c r="X526" s="32"/>
      <c r="Y526" s="33"/>
      <c r="Z526" s="34"/>
      <c r="AA526" s="34"/>
      <c r="AB526" s="34"/>
      <c r="AC526" s="35"/>
      <c r="AD526" s="24"/>
      <c r="AE526" s="24"/>
      <c r="AF526" s="24"/>
    </row>
    <row r="527" spans="1:32" x14ac:dyDescent="0.25">
      <c r="A527" s="17"/>
      <c r="B527" s="17"/>
      <c r="C527" s="37"/>
      <c r="D527" s="37"/>
      <c r="E527" s="37"/>
      <c r="F527" s="37"/>
      <c r="G527" s="32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2"/>
      <c r="W527" s="32"/>
      <c r="X527" s="32"/>
      <c r="Y527" s="33"/>
      <c r="Z527" s="34"/>
      <c r="AA527" s="34"/>
      <c r="AB527" s="34"/>
      <c r="AC527" s="35"/>
      <c r="AD527" s="24"/>
      <c r="AE527" s="24"/>
      <c r="AF527" s="24"/>
    </row>
    <row r="528" spans="1:32" x14ac:dyDescent="0.25">
      <c r="A528" s="17"/>
      <c r="B528" s="17"/>
      <c r="C528" s="17"/>
      <c r="D528" s="17"/>
      <c r="E528" s="24"/>
      <c r="F528" s="24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3"/>
      <c r="Z528" s="34"/>
      <c r="AA528" s="34"/>
      <c r="AB528" s="34"/>
      <c r="AC528" s="35"/>
      <c r="AD528" s="24"/>
      <c r="AE528" s="24"/>
      <c r="AF528" s="24"/>
    </row>
    <row r="529" spans="1:32" x14ac:dyDescent="0.25">
      <c r="A529" s="17"/>
      <c r="B529" s="17"/>
      <c r="C529" s="17"/>
      <c r="D529" s="17"/>
      <c r="E529" s="17"/>
      <c r="F529" s="17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3"/>
      <c r="Z529" s="34"/>
      <c r="AA529" s="34"/>
      <c r="AB529" s="34"/>
      <c r="AC529" s="35"/>
      <c r="AD529" s="24"/>
      <c r="AE529" s="24"/>
      <c r="AF529" s="24"/>
    </row>
    <row r="530" spans="1:32" x14ac:dyDescent="0.25">
      <c r="A530" s="17"/>
      <c r="B530" s="17"/>
      <c r="C530" s="36"/>
      <c r="D530" s="36"/>
      <c r="E530" s="36"/>
      <c r="F530" s="36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3"/>
      <c r="Z530" s="34"/>
      <c r="AA530" s="34"/>
      <c r="AB530" s="34"/>
      <c r="AC530" s="35"/>
      <c r="AD530" s="24"/>
      <c r="AE530" s="24"/>
      <c r="AF530" s="24"/>
    </row>
    <row r="531" spans="1:32" x14ac:dyDescent="0.25">
      <c r="A531" s="24"/>
      <c r="B531" s="24"/>
      <c r="C531" s="39"/>
      <c r="D531" s="39"/>
      <c r="E531" s="39"/>
      <c r="F531" s="39"/>
      <c r="G531" s="40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3"/>
      <c r="Z531" s="41"/>
      <c r="AA531" s="41"/>
      <c r="AB531" s="41"/>
      <c r="AC531" s="35"/>
      <c r="AD531" s="24"/>
      <c r="AE531" s="24"/>
      <c r="AF531" s="24"/>
    </row>
    <row r="532" spans="1:32" x14ac:dyDescent="0.25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</row>
    <row r="533" spans="1:32" x14ac:dyDescent="0.25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</row>
    <row r="534" spans="1:32" x14ac:dyDescent="0.25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</row>
    <row r="535" spans="1:32" x14ac:dyDescent="0.25">
      <c r="A535" s="24"/>
      <c r="B535" s="25"/>
      <c r="C535" s="25"/>
      <c r="D535" s="25"/>
      <c r="E535" s="25"/>
      <c r="F535" s="25"/>
      <c r="G535" s="25"/>
      <c r="H535" s="24"/>
      <c r="I535" s="26"/>
      <c r="J535" s="26"/>
      <c r="K535" s="26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</row>
    <row r="536" spans="1:32" x14ac:dyDescent="0.25">
      <c r="A536" s="27"/>
      <c r="B536" s="28"/>
      <c r="C536" s="27"/>
      <c r="D536" s="27"/>
      <c r="E536" s="51"/>
      <c r="F536" s="51"/>
      <c r="G536" s="51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9"/>
      <c r="W536" s="28"/>
      <c r="X536" s="28"/>
      <c r="Y536" s="28"/>
      <c r="Z536" s="28"/>
      <c r="AA536" s="28"/>
      <c r="AB536" s="28"/>
      <c r="AC536" s="27"/>
      <c r="AD536" s="24"/>
      <c r="AE536" s="24"/>
      <c r="AF536" s="24"/>
    </row>
    <row r="537" spans="1:32" x14ac:dyDescent="0.25">
      <c r="A537" s="27"/>
      <c r="B537" s="28"/>
      <c r="C537" s="27"/>
      <c r="D537" s="27"/>
      <c r="E537" s="30"/>
      <c r="F537" s="30"/>
      <c r="G537" s="31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9"/>
      <c r="W537" s="28"/>
      <c r="X537" s="28"/>
      <c r="Y537" s="28"/>
      <c r="Z537" s="28"/>
      <c r="AA537" s="28"/>
      <c r="AB537" s="28"/>
      <c r="AC537" s="27"/>
      <c r="AD537" s="24"/>
      <c r="AE537" s="24"/>
      <c r="AF537" s="24"/>
    </row>
    <row r="538" spans="1:32" x14ac:dyDescent="0.25">
      <c r="A538" s="17"/>
      <c r="B538" s="17"/>
      <c r="C538" s="17"/>
      <c r="D538" s="17"/>
      <c r="E538" s="17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3"/>
      <c r="Z538" s="34"/>
      <c r="AA538" s="34"/>
      <c r="AB538" s="34"/>
      <c r="AC538" s="35"/>
      <c r="AD538" s="24"/>
      <c r="AE538" s="24"/>
      <c r="AF538" s="24"/>
    </row>
    <row r="539" spans="1:32" x14ac:dyDescent="0.25">
      <c r="A539" s="17"/>
      <c r="B539" s="17"/>
      <c r="C539" s="17"/>
      <c r="D539" s="17"/>
      <c r="E539" s="17"/>
      <c r="F539" s="24"/>
      <c r="G539" s="32"/>
      <c r="H539" s="17"/>
      <c r="I539" s="17"/>
      <c r="J539" s="17"/>
      <c r="K539" s="17"/>
      <c r="L539" s="17"/>
      <c r="M539" s="17"/>
      <c r="N539" s="17"/>
      <c r="O539" s="17"/>
      <c r="P539" s="32"/>
      <c r="Q539" s="32"/>
      <c r="R539" s="32"/>
      <c r="S539" s="32"/>
      <c r="T539" s="32"/>
      <c r="U539" s="32"/>
      <c r="V539" s="32"/>
      <c r="W539" s="32"/>
      <c r="X539" s="32"/>
      <c r="Y539" s="33"/>
      <c r="Z539" s="34"/>
      <c r="AA539" s="34"/>
      <c r="AB539" s="34"/>
      <c r="AC539" s="35"/>
      <c r="AD539" s="24"/>
      <c r="AE539" s="24"/>
      <c r="AF539" s="24"/>
    </row>
    <row r="540" spans="1:32" x14ac:dyDescent="0.25">
      <c r="A540" s="24"/>
      <c r="B540" s="24"/>
      <c r="C540" s="39"/>
      <c r="D540" s="39"/>
      <c r="E540" s="39"/>
      <c r="F540" s="39"/>
      <c r="G540" s="40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3"/>
      <c r="Z540" s="41"/>
      <c r="AA540" s="41"/>
      <c r="AB540" s="41"/>
      <c r="AC540" s="35"/>
      <c r="AD540" s="24"/>
      <c r="AE540" s="24"/>
      <c r="AF540" s="24"/>
    </row>
    <row r="541" spans="1:32" x14ac:dyDescent="0.25">
      <c r="A541" s="24"/>
      <c r="B541" s="24"/>
      <c r="C541" s="39"/>
      <c r="D541" s="39"/>
      <c r="E541" s="39"/>
      <c r="F541" s="39"/>
      <c r="G541" s="40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43"/>
      <c r="AA541" s="43"/>
      <c r="AB541" s="43"/>
      <c r="AC541" s="35"/>
      <c r="AD541" s="24"/>
      <c r="AE541" s="24"/>
      <c r="AF541" s="24"/>
    </row>
    <row r="542" spans="1:32" x14ac:dyDescent="0.25">
      <c r="A542" s="24"/>
      <c r="B542" s="24"/>
      <c r="C542" s="39"/>
      <c r="D542" s="39"/>
      <c r="E542" s="39"/>
      <c r="F542" s="39"/>
      <c r="G542" s="40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43"/>
      <c r="AA542" s="43"/>
      <c r="AB542" s="43"/>
      <c r="AC542" s="35"/>
      <c r="AD542" s="24"/>
      <c r="AE542" s="24"/>
      <c r="AF542" s="24"/>
    </row>
    <row r="543" spans="1:32" x14ac:dyDescent="0.25">
      <c r="A543" s="24"/>
      <c r="B543" s="25"/>
      <c r="C543" s="25"/>
      <c r="D543" s="25"/>
      <c r="E543" s="25"/>
      <c r="F543" s="25"/>
      <c r="G543" s="25"/>
      <c r="H543" s="24"/>
      <c r="I543" s="26"/>
      <c r="J543" s="26"/>
      <c r="K543" s="26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</row>
    <row r="544" spans="1:32" x14ac:dyDescent="0.25">
      <c r="A544" s="27"/>
      <c r="B544" s="28"/>
      <c r="C544" s="27"/>
      <c r="D544" s="27"/>
      <c r="E544" s="51"/>
      <c r="F544" s="51"/>
      <c r="G544" s="51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9"/>
      <c r="W544" s="28"/>
      <c r="X544" s="28"/>
      <c r="Y544" s="28"/>
      <c r="Z544" s="28"/>
      <c r="AA544" s="28"/>
      <c r="AB544" s="28"/>
      <c r="AC544" s="27"/>
      <c r="AD544" s="24"/>
      <c r="AE544" s="24"/>
      <c r="AF544" s="24"/>
    </row>
    <row r="545" spans="1:32" x14ac:dyDescent="0.25">
      <c r="A545" s="27"/>
      <c r="B545" s="28"/>
      <c r="C545" s="27"/>
      <c r="D545" s="27"/>
      <c r="E545" s="30"/>
      <c r="F545" s="30"/>
      <c r="G545" s="31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9"/>
      <c r="W545" s="28"/>
      <c r="X545" s="28"/>
      <c r="Y545" s="28"/>
      <c r="Z545" s="28"/>
      <c r="AA545" s="28"/>
      <c r="AB545" s="28"/>
      <c r="AC545" s="27"/>
      <c r="AD545" s="24"/>
      <c r="AE545" s="24"/>
      <c r="AF545" s="24"/>
    </row>
    <row r="546" spans="1:32" x14ac:dyDescent="0.25">
      <c r="A546" s="17"/>
      <c r="B546" s="17"/>
      <c r="C546" s="17"/>
      <c r="D546" s="17"/>
      <c r="E546" s="17"/>
      <c r="F546" s="24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3"/>
      <c r="Z546" s="34"/>
      <c r="AA546" s="34"/>
      <c r="AB546" s="34"/>
      <c r="AC546" s="35"/>
      <c r="AD546" s="24"/>
      <c r="AE546" s="24"/>
      <c r="AF546" s="24"/>
    </row>
    <row r="547" spans="1:32" x14ac:dyDescent="0.25">
      <c r="A547" s="17"/>
      <c r="B547" s="17"/>
      <c r="C547" s="17"/>
      <c r="D547" s="17"/>
      <c r="E547" s="17"/>
      <c r="F547" s="17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3"/>
      <c r="Z547" s="34"/>
      <c r="AA547" s="34"/>
      <c r="AB547" s="34"/>
      <c r="AC547" s="35"/>
      <c r="AD547" s="24"/>
      <c r="AE547" s="24"/>
      <c r="AF547" s="24"/>
    </row>
    <row r="548" spans="1:32" x14ac:dyDescent="0.25">
      <c r="A548" s="24"/>
      <c r="B548" s="24"/>
      <c r="C548" s="39"/>
      <c r="D548" s="39"/>
      <c r="E548" s="39"/>
      <c r="F548" s="39"/>
      <c r="G548" s="40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3"/>
      <c r="Z548" s="41"/>
      <c r="AA548" s="41"/>
      <c r="AB548" s="41"/>
      <c r="AC548" s="35"/>
      <c r="AD548" s="24"/>
      <c r="AE548" s="24"/>
      <c r="AF548" s="24"/>
    </row>
    <row r="549" spans="1:32" x14ac:dyDescent="0.25">
      <c r="A549" s="24"/>
      <c r="B549" s="24"/>
      <c r="C549" s="39"/>
      <c r="D549" s="39"/>
      <c r="E549" s="39"/>
      <c r="F549" s="39"/>
      <c r="G549" s="40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43"/>
      <c r="AA549" s="43"/>
      <c r="AB549" s="43"/>
      <c r="AC549" s="35"/>
      <c r="AD549" s="24"/>
      <c r="AE549" s="24"/>
      <c r="AF549" s="24"/>
    </row>
    <row r="550" spans="1:32" x14ac:dyDescent="0.25">
      <c r="A550" s="24"/>
      <c r="B550" s="24"/>
      <c r="C550" s="39"/>
      <c r="D550" s="39"/>
      <c r="E550" s="39"/>
      <c r="F550" s="39"/>
      <c r="G550" s="40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43"/>
      <c r="AA550" s="43"/>
      <c r="AB550" s="43"/>
      <c r="AC550" s="35"/>
      <c r="AD550" s="24"/>
      <c r="AE550" s="24"/>
      <c r="AF550" s="24"/>
    </row>
    <row r="551" spans="1:32" x14ac:dyDescent="0.25">
      <c r="A551" s="24"/>
      <c r="B551" s="24"/>
      <c r="C551" s="39"/>
      <c r="D551" s="39"/>
      <c r="E551" s="39"/>
      <c r="F551" s="39"/>
      <c r="G551" s="40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43"/>
      <c r="AA551" s="43"/>
      <c r="AB551" s="43"/>
      <c r="AC551" s="35"/>
      <c r="AD551" s="24"/>
      <c r="AE551" s="24"/>
      <c r="AF551" s="24"/>
    </row>
    <row r="552" spans="1:32" x14ac:dyDescent="0.25">
      <c r="A552" s="24"/>
      <c r="B552" s="24"/>
      <c r="C552" s="39"/>
      <c r="D552" s="39"/>
      <c r="E552" s="39"/>
      <c r="F552" s="39"/>
      <c r="G552" s="40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43"/>
      <c r="AA552" s="43"/>
      <c r="AB552" s="43"/>
      <c r="AC552" s="35"/>
      <c r="AD552" s="24"/>
      <c r="AE552" s="24"/>
      <c r="AF552" s="24"/>
    </row>
    <row r="553" spans="1:32" x14ac:dyDescent="0.25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</row>
    <row r="554" spans="1:32" x14ac:dyDescent="0.25">
      <c r="A554" s="24"/>
      <c r="B554" s="25"/>
      <c r="C554" s="25"/>
      <c r="D554" s="25"/>
      <c r="E554" s="25"/>
      <c r="F554" s="25"/>
      <c r="G554" s="25"/>
      <c r="H554" s="24"/>
      <c r="I554" s="26"/>
      <c r="J554" s="26"/>
      <c r="K554" s="26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</row>
    <row r="555" spans="1:32" x14ac:dyDescent="0.25">
      <c r="A555" s="27"/>
      <c r="B555" s="28"/>
      <c r="C555" s="27"/>
      <c r="D555" s="27"/>
      <c r="E555" s="51"/>
      <c r="F555" s="51"/>
      <c r="G555" s="51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9"/>
      <c r="W555" s="28"/>
      <c r="X555" s="28"/>
      <c r="Y555" s="28"/>
      <c r="Z555" s="28"/>
      <c r="AA555" s="28"/>
      <c r="AB555" s="28"/>
      <c r="AC555" s="27"/>
      <c r="AD555" s="24"/>
      <c r="AE555" s="24"/>
      <c r="AF555" s="24"/>
    </row>
    <row r="556" spans="1:32" x14ac:dyDescent="0.25">
      <c r="A556" s="27"/>
      <c r="B556" s="28"/>
      <c r="C556" s="27"/>
      <c r="D556" s="27"/>
      <c r="E556" s="30"/>
      <c r="F556" s="30"/>
      <c r="G556" s="31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9"/>
      <c r="W556" s="28"/>
      <c r="X556" s="28"/>
      <c r="Y556" s="28"/>
      <c r="Z556" s="28"/>
      <c r="AA556" s="28"/>
      <c r="AB556" s="28"/>
      <c r="AC556" s="27"/>
      <c r="AD556" s="24"/>
      <c r="AE556" s="24"/>
      <c r="AF556" s="24"/>
    </row>
    <row r="557" spans="1:32" x14ac:dyDescent="0.25">
      <c r="A557" s="17"/>
      <c r="B557" s="17"/>
      <c r="C557" s="17"/>
      <c r="D557" s="17"/>
      <c r="E557" s="17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3"/>
      <c r="Z557" s="34"/>
      <c r="AA557" s="34"/>
      <c r="AB557" s="34"/>
      <c r="AC557" s="35"/>
      <c r="AD557" s="24"/>
      <c r="AE557" s="24"/>
      <c r="AF557" s="24"/>
    </row>
    <row r="558" spans="1:32" x14ac:dyDescent="0.25">
      <c r="A558" s="17"/>
      <c r="B558" s="17"/>
      <c r="C558" s="17"/>
      <c r="D558" s="17"/>
      <c r="E558" s="17"/>
      <c r="F558" s="24"/>
      <c r="G558" s="32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32"/>
      <c r="V558" s="32"/>
      <c r="W558" s="32"/>
      <c r="X558" s="32"/>
      <c r="Y558" s="33"/>
      <c r="Z558" s="34"/>
      <c r="AA558" s="34"/>
      <c r="AB558" s="34"/>
      <c r="AC558" s="35"/>
      <c r="AD558" s="24"/>
      <c r="AE558" s="24"/>
      <c r="AF558" s="24"/>
    </row>
    <row r="559" spans="1:32" x14ac:dyDescent="0.25">
      <c r="A559" s="24"/>
      <c r="B559" s="24"/>
      <c r="C559" s="39"/>
      <c r="D559" s="39"/>
      <c r="E559" s="39"/>
      <c r="F559" s="39"/>
      <c r="G559" s="40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3"/>
      <c r="Z559" s="41"/>
      <c r="AA559" s="41"/>
      <c r="AB559" s="41"/>
      <c r="AC559" s="35"/>
      <c r="AD559" s="24"/>
      <c r="AE559" s="24"/>
      <c r="AF559" s="24"/>
    </row>
    <row r="560" spans="1:32" x14ac:dyDescent="0.25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</row>
    <row r="561" spans="1:32" x14ac:dyDescent="0.25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</row>
    <row r="562" spans="1:32" x14ac:dyDescent="0.25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</row>
    <row r="563" spans="1:32" x14ac:dyDescent="0.25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</row>
    <row r="564" spans="1:32" x14ac:dyDescent="0.25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</row>
    <row r="565" spans="1:32" x14ac:dyDescent="0.2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</row>
    <row r="566" spans="1:32" x14ac:dyDescent="0.25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</row>
    <row r="567" spans="1:32" x14ac:dyDescent="0.25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</row>
    <row r="568" spans="1:32" x14ac:dyDescent="0.25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</row>
    <row r="569" spans="1:32" x14ac:dyDescent="0.25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</row>
    <row r="570" spans="1:32" x14ac:dyDescent="0.25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</row>
    <row r="571" spans="1:32" x14ac:dyDescent="0.25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</row>
    <row r="572" spans="1:32" x14ac:dyDescent="0.25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</row>
    <row r="573" spans="1:32" x14ac:dyDescent="0.25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</row>
    <row r="574" spans="1:32" x14ac:dyDescent="0.25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</row>
    <row r="575" spans="1:32" x14ac:dyDescent="0.2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</row>
    <row r="576" spans="1:32" x14ac:dyDescent="0.25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</row>
    <row r="577" spans="1:32" x14ac:dyDescent="0.25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</row>
    <row r="578" spans="1:32" x14ac:dyDescent="0.25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</row>
    <row r="579" spans="1:32" x14ac:dyDescent="0.25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</row>
    <row r="580" spans="1:32" x14ac:dyDescent="0.25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</row>
    <row r="581" spans="1:32" x14ac:dyDescent="0.25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</row>
    <row r="582" spans="1:32" x14ac:dyDescent="0.25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</row>
    <row r="583" spans="1:32" x14ac:dyDescent="0.25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</row>
    <row r="584" spans="1:32" x14ac:dyDescent="0.25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</row>
    <row r="585" spans="1:32" x14ac:dyDescent="0.2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</row>
    <row r="586" spans="1:32" x14ac:dyDescent="0.25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</row>
    <row r="587" spans="1:32" x14ac:dyDescent="0.25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</row>
    <row r="588" spans="1:32" x14ac:dyDescent="0.25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</row>
    <row r="589" spans="1:32" x14ac:dyDescent="0.25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</row>
    <row r="590" spans="1:32" x14ac:dyDescent="0.25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</row>
    <row r="591" spans="1:32" x14ac:dyDescent="0.25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</row>
    <row r="592" spans="1:32" x14ac:dyDescent="0.25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</row>
    <row r="593" spans="1:32" x14ac:dyDescent="0.25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</row>
    <row r="594" spans="1:32" x14ac:dyDescent="0.25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</row>
    <row r="595" spans="1:32" x14ac:dyDescent="0.2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</row>
    <row r="596" spans="1:32" x14ac:dyDescent="0.25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</row>
    <row r="597" spans="1:32" x14ac:dyDescent="0.25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</row>
    <row r="598" spans="1:32" x14ac:dyDescent="0.25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</row>
    <row r="599" spans="1:32" x14ac:dyDescent="0.25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</row>
    <row r="600" spans="1:32" x14ac:dyDescent="0.25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</row>
    <row r="601" spans="1:32" x14ac:dyDescent="0.25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</row>
    <row r="602" spans="1:32" x14ac:dyDescent="0.25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</row>
    <row r="603" spans="1:32" x14ac:dyDescent="0.25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</row>
    <row r="604" spans="1:32" x14ac:dyDescent="0.25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</row>
    <row r="605" spans="1:32" x14ac:dyDescent="0.25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</row>
    <row r="606" spans="1:32" x14ac:dyDescent="0.25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</row>
    <row r="607" spans="1:32" x14ac:dyDescent="0.25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</row>
    <row r="608" spans="1:32" x14ac:dyDescent="0.25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</row>
    <row r="609" spans="1:32" x14ac:dyDescent="0.25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</row>
    <row r="610" spans="1:32" x14ac:dyDescent="0.25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</row>
    <row r="611" spans="1:32" x14ac:dyDescent="0.25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</row>
    <row r="612" spans="1:32" x14ac:dyDescent="0.25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</row>
    <row r="613" spans="1:32" x14ac:dyDescent="0.25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</row>
    <row r="614" spans="1:32" x14ac:dyDescent="0.25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</row>
    <row r="615" spans="1:32" x14ac:dyDescent="0.2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</row>
    <row r="616" spans="1:32" x14ac:dyDescent="0.25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</row>
    <row r="617" spans="1:32" x14ac:dyDescent="0.25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</row>
    <row r="618" spans="1:32" x14ac:dyDescent="0.25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</row>
    <row r="619" spans="1:32" x14ac:dyDescent="0.25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</row>
    <row r="620" spans="1:32" x14ac:dyDescent="0.25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</row>
    <row r="621" spans="1:32" x14ac:dyDescent="0.25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</row>
    <row r="622" spans="1:32" x14ac:dyDescent="0.25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</row>
    <row r="623" spans="1:32" x14ac:dyDescent="0.25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</row>
    <row r="624" spans="1:32" x14ac:dyDescent="0.25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</row>
    <row r="625" spans="1:32" x14ac:dyDescent="0.25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</row>
    <row r="626" spans="1:32" x14ac:dyDescent="0.25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</row>
    <row r="627" spans="1:32" x14ac:dyDescent="0.25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</row>
    <row r="628" spans="1:32" x14ac:dyDescent="0.25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</row>
    <row r="629" spans="1:32" x14ac:dyDescent="0.25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</row>
    <row r="630" spans="1:32" x14ac:dyDescent="0.25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</row>
    <row r="631" spans="1:32" x14ac:dyDescent="0.25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</row>
    <row r="632" spans="1:32" x14ac:dyDescent="0.25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</row>
    <row r="633" spans="1:32" x14ac:dyDescent="0.25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</row>
    <row r="634" spans="1:32" x14ac:dyDescent="0.25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</row>
    <row r="635" spans="1:32" x14ac:dyDescent="0.25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</row>
    <row r="636" spans="1:32" x14ac:dyDescent="0.25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</row>
    <row r="637" spans="1:32" x14ac:dyDescent="0.25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</row>
    <row r="638" spans="1:32" x14ac:dyDescent="0.25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</row>
    <row r="639" spans="1:32" x14ac:dyDescent="0.25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</row>
    <row r="640" spans="1:32" x14ac:dyDescent="0.25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</row>
    <row r="641" spans="1:32" x14ac:dyDescent="0.25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</row>
    <row r="642" spans="1:32" x14ac:dyDescent="0.25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</row>
    <row r="643" spans="1:32" x14ac:dyDescent="0.25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</row>
    <row r="644" spans="1:32" x14ac:dyDescent="0.25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</row>
    <row r="645" spans="1:32" x14ac:dyDescent="0.25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</row>
    <row r="646" spans="1:32" x14ac:dyDescent="0.25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</row>
    <row r="647" spans="1:32" x14ac:dyDescent="0.25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</row>
    <row r="648" spans="1:32" x14ac:dyDescent="0.25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</row>
    <row r="649" spans="1:32" x14ac:dyDescent="0.25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</row>
    <row r="650" spans="1:32" x14ac:dyDescent="0.25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</row>
    <row r="651" spans="1:32" x14ac:dyDescent="0.25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</row>
    <row r="652" spans="1:32" x14ac:dyDescent="0.25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</row>
    <row r="653" spans="1:32" x14ac:dyDescent="0.25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</row>
    <row r="654" spans="1:32" x14ac:dyDescent="0.25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</row>
    <row r="655" spans="1:32" x14ac:dyDescent="0.25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</row>
    <row r="656" spans="1:32" x14ac:dyDescent="0.25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</row>
    <row r="657" spans="1:32" x14ac:dyDescent="0.25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</row>
    <row r="658" spans="1:32" x14ac:dyDescent="0.25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</row>
    <row r="659" spans="1:32" x14ac:dyDescent="0.25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</row>
    <row r="660" spans="1:32" x14ac:dyDescent="0.25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</row>
    <row r="661" spans="1:32" x14ac:dyDescent="0.25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</row>
    <row r="662" spans="1:32" x14ac:dyDescent="0.25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</row>
    <row r="663" spans="1:32" x14ac:dyDescent="0.25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</row>
    <row r="664" spans="1:32" x14ac:dyDescent="0.25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</row>
    <row r="665" spans="1:32" x14ac:dyDescent="0.25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</row>
    <row r="666" spans="1:32" x14ac:dyDescent="0.25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</row>
    <row r="667" spans="1:32" x14ac:dyDescent="0.25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</row>
    <row r="668" spans="1:32" x14ac:dyDescent="0.25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</row>
    <row r="669" spans="1:32" x14ac:dyDescent="0.25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</row>
    <row r="670" spans="1:32" x14ac:dyDescent="0.25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</row>
    <row r="671" spans="1:32" x14ac:dyDescent="0.25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</row>
    <row r="672" spans="1:32" x14ac:dyDescent="0.25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</row>
    <row r="673" spans="1:32" x14ac:dyDescent="0.25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</row>
    <row r="674" spans="1:32" x14ac:dyDescent="0.25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</row>
    <row r="675" spans="1:32" x14ac:dyDescent="0.25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</row>
    <row r="676" spans="1:32" x14ac:dyDescent="0.25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</row>
    <row r="677" spans="1:32" x14ac:dyDescent="0.25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</row>
    <row r="678" spans="1:32" x14ac:dyDescent="0.25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</row>
    <row r="679" spans="1:32" x14ac:dyDescent="0.25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</row>
    <row r="680" spans="1:32" x14ac:dyDescent="0.25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</row>
    <row r="681" spans="1:32" x14ac:dyDescent="0.25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</row>
    <row r="682" spans="1:32" x14ac:dyDescent="0.25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</row>
    <row r="683" spans="1:32" x14ac:dyDescent="0.25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</row>
    <row r="684" spans="1:32" x14ac:dyDescent="0.25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</row>
    <row r="685" spans="1:32" x14ac:dyDescent="0.25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</row>
    <row r="686" spans="1:32" x14ac:dyDescent="0.25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</row>
    <row r="687" spans="1:32" x14ac:dyDescent="0.25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</row>
    <row r="688" spans="1:32" x14ac:dyDescent="0.25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</row>
    <row r="689" spans="1:32" x14ac:dyDescent="0.25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</row>
    <row r="690" spans="1:32" x14ac:dyDescent="0.25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</row>
    <row r="691" spans="1:32" x14ac:dyDescent="0.25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</row>
    <row r="692" spans="1:32" x14ac:dyDescent="0.25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</row>
    <row r="693" spans="1:32" x14ac:dyDescent="0.25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</row>
    <row r="694" spans="1:32" x14ac:dyDescent="0.25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</row>
    <row r="695" spans="1:32" x14ac:dyDescent="0.25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</row>
    <row r="696" spans="1:32" x14ac:dyDescent="0.25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</row>
    <row r="697" spans="1:32" x14ac:dyDescent="0.25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</row>
    <row r="698" spans="1:32" x14ac:dyDescent="0.25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</row>
    <row r="699" spans="1:32" x14ac:dyDescent="0.25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</row>
    <row r="700" spans="1:32" x14ac:dyDescent="0.25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</row>
    <row r="701" spans="1:32" x14ac:dyDescent="0.25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</row>
  </sheetData>
  <mergeCells count="19">
    <mergeCell ref="E555:G555"/>
    <mergeCell ref="E184:G184"/>
    <mergeCell ref="E544:G544"/>
    <mergeCell ref="E93:G93"/>
    <mergeCell ref="E536:G536"/>
    <mergeCell ref="E138:G138"/>
    <mergeCell ref="E471:G471"/>
    <mergeCell ref="E490:G490"/>
    <mergeCell ref="E223:G223"/>
    <mergeCell ref="E429:G429"/>
    <mergeCell ref="E268:G268"/>
    <mergeCell ref="E400:G400"/>
    <mergeCell ref="E416:G416"/>
    <mergeCell ref="E409:G409"/>
    <mergeCell ref="B1:F1"/>
    <mergeCell ref="E3:G3"/>
    <mergeCell ref="E49:G49"/>
    <mergeCell ref="E312:G312"/>
    <mergeCell ref="E352:G352"/>
  </mergeCells>
  <pageMargins left="0.39370078740157483" right="0" top="0.23622047244094491" bottom="0.23622047244094491" header="0.31496062992125984" footer="0.31496062992125984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 Office Limuru</dc:creator>
  <cp:lastModifiedBy>MANYAM FRANCHISE</cp:lastModifiedBy>
  <dcterms:created xsi:type="dcterms:W3CDTF">2017-01-12T10:02:19Z</dcterms:created>
  <dcterms:modified xsi:type="dcterms:W3CDTF">2019-12-23T04:54:11Z</dcterms:modified>
</cp:coreProperties>
</file>